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firstSheet="2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>
    <definedName name="_xlnm.Print_Titles" localSheetId="2">'表三一般公共预算基本支出表'!$2:$5</definedName>
  </definedNames>
  <calcPr fullCalcOnLoad="1"/>
</workbook>
</file>

<file path=xl/sharedStrings.xml><?xml version="1.0" encoding="utf-8"?>
<sst xmlns="http://schemas.openxmlformats.org/spreadsheetml/2006/main" count="284" uniqueCount="163">
  <si>
    <t>附件1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</si>
  <si>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</si>
  <si>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</si>
  <si>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</si>
  <si>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</si>
  <si>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</si>
  <si>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</si>
  <si>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</si>
  <si>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</si>
  <si>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</si>
  <si>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</si>
  <si>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</si>
  <si>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</si>
  <si>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</si>
  <si>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</si>
  <si>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</si>
  <si>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...</t>
  </si>
  <si>
    <t>（八）社会保障和就业支出</t>
  </si>
  <si>
    <t>二、上年结转</t>
  </si>
  <si>
    <t>（九）卫生健康支出</t>
  </si>
  <si>
    <t>（十九）住房保障支出</t>
  </si>
  <si>
    <t>二、结转下年</t>
  </si>
  <si>
    <t>收 入 总 计</t>
  </si>
  <si>
    <t>支 出 总 计</t>
  </si>
  <si>
    <t>附件2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</si>
  <si>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</si>
  <si>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</si>
  <si>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</si>
  <si>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</si>
  <si>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</si>
  <si>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</si>
  <si>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</si>
  <si>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</si>
  <si>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</si>
  <si>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</si>
  <si>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政府办公厅（室）及相关机构事物</t>
  </si>
  <si>
    <t>其他政府办公厅（室）及相关机构事物</t>
  </si>
  <si>
    <t>社会保障和就业支出</t>
  </si>
  <si>
    <t>行政事业单位养老支出</t>
  </si>
  <si>
    <t>机关事业单位基本养老保险缴费支出</t>
  </si>
  <si>
    <t>财政对其他社会保障基金的补助</t>
  </si>
  <si>
    <t>财政对失业保险基金的补助</t>
  </si>
  <si>
    <t>财政对工伤保险基金的补助</t>
  </si>
  <si>
    <t>卫生健康支出</t>
  </si>
  <si>
    <t>行政事业单位医疗</t>
  </si>
  <si>
    <t>行政单位医疗</t>
  </si>
  <si>
    <t>公务员医疗补助</t>
  </si>
  <si>
    <t>住房保障支出</t>
  </si>
  <si>
    <t>住房改革支出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</si>
  <si>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</si>
  <si>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</si>
  <si>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附件3</t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</si>
  <si>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</si>
  <si>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</si>
  <si>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</si>
  <si>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</si>
  <si>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</si>
  <si>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</si>
  <si>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</si>
  <si>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</si>
  <si>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</si>
  <si>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</si>
  <si>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</si>
  <si>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</si>
  <si>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</si>
  <si>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</si>
  <si>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</si>
  <si>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</si>
  <si>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</si>
  <si>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12</t>
  </si>
  <si>
    <t>其他社会保障缴费</t>
  </si>
  <si>
    <t>08</t>
  </si>
  <si>
    <t>机关事业单位基本养老保险缴费</t>
  </si>
  <si>
    <t>10</t>
  </si>
  <si>
    <t>职工基本医疗保险缴费</t>
  </si>
  <si>
    <t>99</t>
  </si>
  <si>
    <t>其他工资福利支出</t>
  </si>
  <si>
    <t>06</t>
  </si>
  <si>
    <t>伙食补助费</t>
  </si>
  <si>
    <t>502</t>
  </si>
  <si>
    <t>机关商品和服务支出</t>
  </si>
  <si>
    <t>商品服务支出</t>
  </si>
  <si>
    <t>办公经费</t>
  </si>
  <si>
    <t>办公费</t>
  </si>
  <si>
    <t>公务接待费</t>
  </si>
  <si>
    <t>印刷费</t>
  </si>
  <si>
    <t>公务用车运行维护费</t>
  </si>
  <si>
    <t>05</t>
  </si>
  <si>
    <t>水费</t>
  </si>
  <si>
    <t>09</t>
  </si>
  <si>
    <t>维修(护)费</t>
  </si>
  <si>
    <t>07</t>
  </si>
  <si>
    <t>邮电费</t>
  </si>
  <si>
    <t>其他商品和服务支出</t>
  </si>
  <si>
    <t>取暖费</t>
  </si>
  <si>
    <t>11</t>
  </si>
  <si>
    <t>差旅费</t>
  </si>
  <si>
    <t>13</t>
  </si>
  <si>
    <t>17</t>
  </si>
  <si>
    <t>28</t>
  </si>
  <si>
    <t>工会经费</t>
  </si>
  <si>
    <t>29</t>
  </si>
  <si>
    <t>福利费</t>
  </si>
  <si>
    <t>31</t>
  </si>
  <si>
    <t>509</t>
  </si>
  <si>
    <t>对个人和家庭的补助</t>
  </si>
  <si>
    <t>其他对个人和家庭的补助</t>
  </si>
  <si>
    <t>附件4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</si>
  <si>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</si>
  <si>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</si>
  <si>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</si>
  <si>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</si>
  <si>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</si>
  <si>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</si>
  <si>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2.如此表为空表，请说明原因。</t>
  </si>
  <si>
    <t>附件5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</si>
  <si>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</si>
  <si>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</si>
  <si>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</si>
  <si>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</si>
  <si>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</si>
  <si>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附件6</t>
  </si>
  <si>
    <t>部门收支总表</t>
  </si>
  <si>
    <t>一、一般公共预算拨款收入</t>
  </si>
  <si>
    <t>一、一般公共服务</t>
  </si>
  <si>
    <t>二、政府性基金预算拨款收入</t>
  </si>
  <si>
    <t>三、事业收入</t>
  </si>
  <si>
    <t>八、社会保障和就业支出</t>
  </si>
  <si>
    <t>四、事业单位经营收入</t>
  </si>
  <si>
    <t>九、卫生健康支出</t>
  </si>
  <si>
    <t>五、其他收入</t>
  </si>
  <si>
    <t>十九、住房保障支出</t>
  </si>
  <si>
    <t>……</t>
  </si>
  <si>
    <t>本年收入合计</t>
  </si>
  <si>
    <t>本年支出合计</t>
  </si>
  <si>
    <t>用事业基金弥补收支差额</t>
  </si>
  <si>
    <t>上年结转</t>
  </si>
  <si>
    <t>结转下年</t>
  </si>
  <si>
    <t>附件7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</si>
  <si>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</si>
  <si>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</si>
  <si>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</si>
  <si>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</si>
  <si>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</si>
  <si>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</si>
  <si>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</si>
  <si>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</si>
  <si>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</si>
  <si>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</si>
  <si>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</si>
  <si>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附件8</t>
  </si>
  <si>
    <t>部门支出总表</t>
  </si>
  <si>
    <t>上缴上级支出</t>
  </si>
  <si>
    <t>事业单位经营支出</t>
  </si>
  <si>
    <t>对下级单位
补助支出</t>
  </si>
  <si>
    <t>2022年预算数</t>
  </si>
  <si>
    <t>公务员医疗补助缴费</t>
  </si>
  <si>
    <t>06</t>
  </si>
  <si>
    <t>电费</t>
  </si>
  <si>
    <t xml:space="preserve"> 2022年预算数</t>
  </si>
  <si>
    <t xml:space="preserve"> 2021年预算数</t>
  </si>
  <si>
    <t xml:space="preserve"> 2021年预算执行数</t>
  </si>
  <si>
    <t>注：林芝市人民政府驻拉萨办事处2022年没有使用政府性基金安排的支出，故本表无数据。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</si>
</sst>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</numFmts>
  <fonts count="77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sz val="12"/>
      <color indexed="8"/>
      <name val="华文楷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6"/>
      <color theme="1"/>
      <name val="黑体"/>
      <family val="3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b/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sz val="14"/>
      <color theme="1"/>
      <name val="华文楷体"/>
      <family val="0"/>
    </font>
    <font>
      <b/>
      <sz val="11"/>
      <color theme="1"/>
      <name val="宋体"/>
      <family val="0"/>
    </font>
    <font>
      <sz val="16"/>
      <color theme="1"/>
      <name val="仿宋"/>
      <family val="3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sz val="12"/>
      <color theme="1"/>
      <name val="华文楷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0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176" fontId="62" fillId="0" borderId="10" xfId="0" applyNumberFormat="1" applyFont="1" applyBorder="1" applyAlignment="1">
      <alignment horizontal="center" vertical="center" wrapText="1"/>
    </xf>
    <xf numFmtId="176" fontId="63" fillId="0" borderId="10" xfId="0" applyNumberFormat="1" applyFont="1" applyBorder="1" applyAlignment="1">
      <alignment horizontal="center" vertical="center"/>
    </xf>
    <xf numFmtId="176" fontId="61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176" fontId="60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6" fontId="64" fillId="0" borderId="10" xfId="0" applyNumberFormat="1" applyFont="1" applyBorder="1" applyAlignment="1">
      <alignment horizontal="center" vertical="center"/>
    </xf>
    <xf numFmtId="176" fontId="65" fillId="0" borderId="10" xfId="0" applyNumberFormat="1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6" fillId="0" borderId="0" xfId="0" applyFont="1" applyAlignment="1">
      <alignment horizontal="justify" vertical="center"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0" fillId="0" borderId="10" xfId="0" applyFont="1" applyBorder="1" applyAlignment="1">
      <alignment horizontal="justify" vertical="center" wrapText="1"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176" fontId="60" fillId="0" borderId="10" xfId="0" applyNumberFormat="1" applyFont="1" applyBorder="1" applyAlignment="1">
      <alignment horizontal="justify" vertical="center" wrapText="1"/>
    </xf>
    <xf numFmtId="176" fontId="67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 horizontal="right" vertical="center"/>
    </xf>
    <xf numFmtId="0" fontId="63" fillId="0" borderId="10" xfId="0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69" fillId="0" borderId="12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49" fontId="62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176" fontId="7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176" fontId="60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49" fontId="70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Font="1" applyBorder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Alignment="1">
      <alignment vertical="center"/>
    </xf>
    <xf numFmtId="0" fontId="60" fillId="0" borderId="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 wrapText="1"/>
    </xf>
    <xf numFmtId="176" fontId="67" fillId="0" borderId="10" xfId="0" applyNumberFormat="1" applyFont="1" applyBorder="1" applyAlignment="1">
      <alignment horizontal="left" vertical="center" wrapText="1"/>
    </xf>
    <xf numFmtId="176" fontId="70" fillId="0" borderId="10" xfId="0" applyNumberFormat="1" applyFont="1" applyBorder="1" applyAlignment="1">
      <alignment horizontal="left" vertical="center" wrapText="1"/>
    </xf>
    <xf numFmtId="0" fontId="72" fillId="0" borderId="0" xfId="0" applyFont="1" applyAlignment="1">
      <alignment horizontal="center" vertical="center"/>
    </xf>
    <xf numFmtId="0" fontId="73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right" vertical="center"/>
    </xf>
    <xf numFmtId="0" fontId="62" fillId="0" borderId="10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60" fillId="0" borderId="10" xfId="0" applyFont="1" applyBorder="1" applyAlignment="1">
      <alignment horizontal="center" vertical="center" wrapText="1"/>
    </xf>
    <xf numFmtId="0" fontId="7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5" fillId="0" borderId="0" xfId="0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 vertical="center" wrapText="1"/>
    </xf>
    <xf numFmtId="49" fontId="60" fillId="0" borderId="11" xfId="0" applyNumberFormat="1" applyFont="1" applyBorder="1" applyAlignment="1">
      <alignment horizontal="center" vertical="center" wrapText="1"/>
    </xf>
    <xf numFmtId="49" fontId="60" fillId="0" borderId="14" xfId="0" applyNumberFormat="1" applyFont="1" applyBorder="1" applyAlignment="1">
      <alignment horizontal="center" vertical="center" wrapText="1"/>
    </xf>
    <xf numFmtId="49" fontId="60" fillId="0" borderId="15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176" fontId="60" fillId="0" borderId="10" xfId="0" applyNumberFormat="1" applyFont="1" applyBorder="1" applyAlignment="1">
      <alignment horizontal="center" vertical="center" wrapText="1"/>
    </xf>
    <xf numFmtId="176" fontId="60" fillId="0" borderId="11" xfId="0" applyNumberFormat="1" applyFont="1" applyBorder="1" applyAlignment="1">
      <alignment horizontal="center" vertical="center" wrapText="1"/>
    </xf>
    <xf numFmtId="176" fontId="60" fillId="0" borderId="14" xfId="0" applyNumberFormat="1" applyFont="1" applyBorder="1" applyAlignment="1">
      <alignment horizontal="center" vertical="center" wrapText="1"/>
    </xf>
    <xf numFmtId="176" fontId="60" fillId="0" borderId="15" xfId="0" applyNumberFormat="1" applyFont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9" fillId="0" borderId="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76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69" fillId="0" borderId="12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77" fontId="39" fillId="0" borderId="16" xfId="0" applyNumberFormat="1" applyFont="1" applyFill="1" applyBorder="1" applyAlignment="1" applyProtection="1">
      <alignment horizontal="right" vertical="center"/>
      <protection/>
    </xf>
    <xf numFmtId="0" fontId="39" fillId="0" borderId="10" xfId="0" applyFont="1" applyBorder="1" applyAlignment="1">
      <alignment horizontal="center" vertical="center"/>
    </xf>
    <xf numFmtId="177" fontId="39" fillId="0" borderId="10" xfId="0" applyNumberFormat="1" applyFont="1" applyFill="1" applyBorder="1" applyAlignment="1" applyProtection="1">
      <alignment horizontal="right" vertical="center"/>
      <protection/>
    </xf>
    <xf numFmtId="4" fontId="39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_工资福利支出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 topLeftCell="A1">
      <selection activeCell="C4" sqref="C4:F4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ht="20.25">
      <c r="A1" s="2" t="s">
        <v>0</v>
      </c>
    </row>
    <row r="2" spans="1:6" ht="38.25" customHeight="1">
      <c r="A2" s="70" t="s">
        <v>1</v>
      </c>
      <c r="B2" s="70"/>
      <c r="C2" s="70"/>
      <c r="D2" s="70"/>
      <c r="E2" s="70"/>
      <c r="F2" s="70"/>
    </row>
    <row r="3" spans="1:6" ht="18.75">
      <c r="A3" s="71" t="s">
        <v>2</v>
      </c>
      <c r="B3" s="72"/>
      <c r="C3" s="66"/>
      <c r="D3" s="66"/>
      <c r="E3" s="73" t="s">
        <v>3</v>
      </c>
      <c r="F3" s="73"/>
    </row>
    <row r="4" spans="1:6" ht="29.25" customHeight="1">
      <c r="A4" s="74" t="s">
        <v>4</v>
      </c>
      <c r="B4" s="74"/>
      <c r="C4" s="74" t="s">
        <v>5</v>
      </c>
      <c r="D4" s="74"/>
      <c r="E4" s="74"/>
      <c r="F4" s="74"/>
    </row>
    <row r="5" spans="1:6" ht="24.75" customHeight="1">
      <c r="A5" s="10" t="s">
        <v>6</v>
      </c>
      <c r="B5" s="10" t="s">
        <v>7</v>
      </c>
      <c r="C5" s="10" t="s">
        <v>6</v>
      </c>
      <c r="D5" s="10" t="s">
        <v>8</v>
      </c>
      <c r="E5" s="67" t="s">
        <v>9</v>
      </c>
      <c r="F5" s="67" t="s">
        <v>10</v>
      </c>
    </row>
    <row r="6" spans="1:6" ht="33.75" customHeight="1">
      <c r="A6" s="68" t="s">
        <v>11</v>
      </c>
      <c r="B6" s="30">
        <f>B7+B8</f>
        <v>474.35</v>
      </c>
      <c r="C6" s="68" t="s">
        <v>12</v>
      </c>
      <c r="D6" s="29"/>
      <c r="E6" s="29"/>
      <c r="F6" s="29"/>
    </row>
    <row r="7" spans="1:6" ht="33.75" customHeight="1">
      <c r="A7" s="68" t="s">
        <v>13</v>
      </c>
      <c r="B7" s="30">
        <v>474.35</v>
      </c>
      <c r="C7" s="68" t="s">
        <v>14</v>
      </c>
      <c r="D7" s="30">
        <f>E7+F7</f>
        <v>387.75</v>
      </c>
      <c r="E7" s="30">
        <v>387.75</v>
      </c>
      <c r="F7" s="29">
        <v>0</v>
      </c>
    </row>
    <row r="8" spans="1:6" ht="33.75" customHeight="1">
      <c r="A8" s="68" t="s">
        <v>15</v>
      </c>
      <c r="B8" s="29">
        <v>0</v>
      </c>
      <c r="C8" s="68" t="s">
        <v>16</v>
      </c>
      <c r="D8" s="29"/>
      <c r="E8" s="29"/>
      <c r="F8" s="29"/>
    </row>
    <row r="9" spans="1:6" ht="33.75" customHeight="1">
      <c r="A9" s="68"/>
      <c r="B9" s="29"/>
      <c r="C9" s="68" t="s">
        <v>17</v>
      </c>
      <c r="D9" s="29">
        <f>E9+F9</f>
        <v>35.51</v>
      </c>
      <c r="E9" s="29">
        <v>35.51</v>
      </c>
      <c r="F9" s="29"/>
    </row>
    <row r="10" spans="1:6" ht="33.75" customHeight="1">
      <c r="A10" s="68" t="s">
        <v>18</v>
      </c>
      <c r="B10" s="29">
        <f>B11+B12</f>
        <v>0</v>
      </c>
      <c r="C10" s="68" t="s">
        <v>19</v>
      </c>
      <c r="D10" s="29">
        <f>E10+F10</f>
        <v>22.74</v>
      </c>
      <c r="E10" s="29">
        <v>22.74</v>
      </c>
      <c r="F10" s="29"/>
    </row>
    <row r="11" spans="1:6" ht="33.75" customHeight="1">
      <c r="A11" s="68" t="s">
        <v>13</v>
      </c>
      <c r="B11" s="29">
        <v>0</v>
      </c>
      <c r="C11" s="68" t="s">
        <v>16</v>
      </c>
      <c r="D11" s="29"/>
      <c r="E11" s="29"/>
      <c r="F11" s="29"/>
    </row>
    <row r="12" spans="1:6" ht="33.75" customHeight="1">
      <c r="A12" s="68" t="s">
        <v>15</v>
      </c>
      <c r="B12" s="29"/>
      <c r="C12" s="68" t="s">
        <v>20</v>
      </c>
      <c r="D12" s="29">
        <f>E12+F12</f>
        <v>28.35</v>
      </c>
      <c r="E12" s="29">
        <v>28.35</v>
      </c>
      <c r="F12" s="29"/>
    </row>
    <row r="13" spans="1:6" ht="33.75" customHeight="1">
      <c r="A13" s="68"/>
      <c r="B13" s="29"/>
      <c r="C13" s="68"/>
      <c r="D13" s="29"/>
      <c r="E13" s="29"/>
      <c r="F13" s="29"/>
    </row>
    <row r="14" spans="1:6" ht="33.75" customHeight="1">
      <c r="A14" s="68"/>
      <c r="B14" s="29"/>
      <c r="C14" s="68" t="s">
        <v>21</v>
      </c>
      <c r="D14" s="29"/>
      <c r="E14" s="29"/>
      <c r="F14" s="29"/>
    </row>
    <row r="15" spans="1:6" ht="33.75" customHeight="1">
      <c r="A15" s="68"/>
      <c r="B15" s="29"/>
      <c r="C15" s="29"/>
      <c r="D15" s="29"/>
      <c r="E15" s="29"/>
      <c r="F15" s="29"/>
    </row>
    <row r="16" spans="1:6" s="1" customFormat="1" ht="33.75" customHeight="1">
      <c r="A16" s="69" t="s">
        <v>22</v>
      </c>
      <c r="B16" s="30">
        <f>B6+B10</f>
        <v>474.35</v>
      </c>
      <c r="C16" s="69" t="s">
        <v>23</v>
      </c>
      <c r="D16" s="30">
        <f>D7+D9+D10+D12</f>
        <v>474.35</v>
      </c>
      <c r="E16" s="30">
        <f>E7+E9+E10+E12</f>
        <v>474.35</v>
      </c>
      <c r="F16" s="30">
        <f>F7+F9+F10+F12</f>
        <v>0</v>
      </c>
    </row>
    <row r="17" ht="22.5">
      <c r="A17" s="20"/>
    </row>
  </sheetData>
  <sheetProtection/>
  <mergeCells count="5">
    <mergeCell ref="A2:F2"/>
    <mergeCell ref="A3:B3"/>
    <mergeCell ref="E3:F3"/>
    <mergeCell ref="A4:B4"/>
    <mergeCell ref="C4:F4"/>
  </mergeCells>
  <printOptions/>
  <pageMargins left="0.7" right="0.7" top="0.75" bottom="0.75" header="0.3" footer="0.3"/>
  <pageSetup fitToHeight="1" fitToWidth="1" horizontalDpi="600" verticalDpi="600" orientation="landscape" paperSize="9" scale="96"/>
  <headerFooter>
    <oddFooter>&amp;C&amp;16-19-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workbookViewId="0" topLeftCell="A1">
      <selection activeCell="C22" sqref="C22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256" ht="20.25">
      <c r="A1" s="2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6" ht="36" customHeight="1">
      <c r="A2" s="65"/>
      <c r="B2" s="6"/>
      <c r="C2" s="4" t="s">
        <v>25</v>
      </c>
      <c r="D2" s="6"/>
      <c r="E2" s="6"/>
      <c r="F2" s="6"/>
    </row>
    <row r="3" spans="1:6" ht="16.5" customHeight="1">
      <c r="A3" s="75" t="s">
        <v>26</v>
      </c>
      <c r="B3" s="76"/>
      <c r="C3" s="76"/>
      <c r="D3" s="76"/>
      <c r="E3" s="76"/>
      <c r="F3" s="76"/>
    </row>
    <row r="4" spans="1:6" ht="45" customHeight="1">
      <c r="A4" s="77" t="s">
        <v>27</v>
      </c>
      <c r="B4" s="77"/>
      <c r="C4" s="77" t="s">
        <v>155</v>
      </c>
      <c r="D4" s="77"/>
      <c r="E4" s="77"/>
      <c r="F4" s="77" t="s">
        <v>28</v>
      </c>
    </row>
    <row r="5" spans="1:6" ht="45" customHeight="1">
      <c r="A5" s="14" t="s">
        <v>29</v>
      </c>
      <c r="B5" s="14" t="s">
        <v>30</v>
      </c>
      <c r="C5" s="14" t="s">
        <v>31</v>
      </c>
      <c r="D5" s="14" t="s">
        <v>32</v>
      </c>
      <c r="E5" s="14" t="s">
        <v>33</v>
      </c>
      <c r="F5" s="77"/>
    </row>
    <row r="6" spans="1:6" ht="45" customHeight="1">
      <c r="A6" s="10">
        <v>201</v>
      </c>
      <c r="B6" s="10" t="s">
        <v>34</v>
      </c>
      <c r="C6" s="11">
        <f>D6+E6</f>
        <v>387.75</v>
      </c>
      <c r="D6" s="11">
        <f>D7</f>
        <v>270.17</v>
      </c>
      <c r="E6" s="11">
        <f>E7</f>
        <v>117.58</v>
      </c>
      <c r="F6" s="14"/>
    </row>
    <row r="7" spans="1:6" ht="45" customHeight="1">
      <c r="A7" s="14">
        <v>20103</v>
      </c>
      <c r="B7" s="14" t="s">
        <v>35</v>
      </c>
      <c r="C7" s="15">
        <f>C8</f>
        <v>387.75</v>
      </c>
      <c r="D7" s="15">
        <f>D8</f>
        <v>270.17</v>
      </c>
      <c r="E7" s="15">
        <f>E8</f>
        <v>117.58</v>
      </c>
      <c r="F7" s="14"/>
    </row>
    <row r="8" spans="1:6" ht="45" customHeight="1">
      <c r="A8" s="14">
        <v>2010399</v>
      </c>
      <c r="B8" s="14" t="s">
        <v>36</v>
      </c>
      <c r="C8" s="15">
        <f>D8+E8</f>
        <v>387.75</v>
      </c>
      <c r="D8" s="15">
        <v>270.17</v>
      </c>
      <c r="E8" s="15">
        <v>117.58</v>
      </c>
      <c r="F8" s="14"/>
    </row>
    <row r="9" spans="1:6" ht="45" customHeight="1">
      <c r="A9" s="10">
        <v>208</v>
      </c>
      <c r="B9" s="10" t="s">
        <v>37</v>
      </c>
      <c r="C9" s="11">
        <f>C10+C12</f>
        <v>35.51</v>
      </c>
      <c r="D9" s="11">
        <f>D10+D12</f>
        <v>35.51</v>
      </c>
      <c r="E9" s="11">
        <f>E10+E12</f>
        <v>0</v>
      </c>
      <c r="F9" s="10"/>
    </row>
    <row r="10" spans="1:6" ht="45" customHeight="1">
      <c r="A10" s="10">
        <v>20805</v>
      </c>
      <c r="B10" s="14" t="s">
        <v>38</v>
      </c>
      <c r="C10" s="15">
        <f>C11</f>
        <v>35.11</v>
      </c>
      <c r="D10" s="15">
        <f>D11</f>
        <v>35.11</v>
      </c>
      <c r="E10" s="15">
        <f>E11</f>
        <v>0</v>
      </c>
      <c r="F10" s="10"/>
    </row>
    <row r="11" spans="1:6" ht="45" customHeight="1">
      <c r="A11" s="14">
        <v>2080505</v>
      </c>
      <c r="B11" s="14" t="s">
        <v>39</v>
      </c>
      <c r="C11" s="15">
        <f>D11+E11</f>
        <v>35.11</v>
      </c>
      <c r="D11" s="15">
        <v>35.11</v>
      </c>
      <c r="E11" s="15"/>
      <c r="F11" s="14"/>
    </row>
    <row r="12" spans="1:6" ht="45" customHeight="1">
      <c r="A12" s="14">
        <v>20827</v>
      </c>
      <c r="B12" s="14" t="s">
        <v>40</v>
      </c>
      <c r="C12" s="15">
        <f>C13+C14</f>
        <v>0.4</v>
      </c>
      <c r="D12" s="15">
        <f>D13+D14</f>
        <v>0.4</v>
      </c>
      <c r="E12" s="15">
        <f>E13+E14</f>
        <v>0</v>
      </c>
      <c r="F12" s="10"/>
    </row>
    <row r="13" spans="1:6" ht="45" customHeight="1">
      <c r="A13" s="10">
        <v>2082701</v>
      </c>
      <c r="B13" s="14" t="s">
        <v>41</v>
      </c>
      <c r="C13" s="15">
        <f>D13+E13</f>
        <v>0.18</v>
      </c>
      <c r="D13" s="15">
        <v>0.18</v>
      </c>
      <c r="E13" s="15"/>
      <c r="F13" s="14"/>
    </row>
    <row r="14" spans="1:6" ht="45" customHeight="1">
      <c r="A14" s="10">
        <v>2082702</v>
      </c>
      <c r="B14" s="14" t="s">
        <v>42</v>
      </c>
      <c r="C14" s="15">
        <f>D14+E14</f>
        <v>0.22</v>
      </c>
      <c r="D14" s="15">
        <v>0.22</v>
      </c>
      <c r="E14" s="15"/>
      <c r="F14" s="14"/>
    </row>
    <row r="15" spans="1:6" ht="45" customHeight="1">
      <c r="A15" s="10">
        <v>210</v>
      </c>
      <c r="B15" s="10" t="s">
        <v>43</v>
      </c>
      <c r="C15" s="11">
        <f>C16</f>
        <v>22.74</v>
      </c>
      <c r="D15" s="11">
        <f>D16</f>
        <v>22.74</v>
      </c>
      <c r="E15" s="11"/>
      <c r="F15" s="10"/>
    </row>
    <row r="16" spans="1:6" ht="45" customHeight="1">
      <c r="A16" s="14">
        <v>21011</v>
      </c>
      <c r="B16" s="14" t="s">
        <v>44</v>
      </c>
      <c r="C16" s="15">
        <f>C17+C18</f>
        <v>22.74</v>
      </c>
      <c r="D16" s="15">
        <f>D17+D18</f>
        <v>22.74</v>
      </c>
      <c r="E16" s="15"/>
      <c r="F16" s="14"/>
    </row>
    <row r="17" spans="1:6" ht="45" customHeight="1">
      <c r="A17" s="14">
        <v>2101101</v>
      </c>
      <c r="B17" s="14" t="s">
        <v>45</v>
      </c>
      <c r="C17" s="15">
        <f>D17+E17</f>
        <v>19.09</v>
      </c>
      <c r="D17" s="15">
        <v>19.09</v>
      </c>
      <c r="E17" s="15"/>
      <c r="F17" s="14"/>
    </row>
    <row r="18" spans="1:6" ht="45" customHeight="1">
      <c r="A18" s="14">
        <v>2101103</v>
      </c>
      <c r="B18" s="14" t="s">
        <v>46</v>
      </c>
      <c r="C18" s="15">
        <f>D18+E18</f>
        <v>3.65</v>
      </c>
      <c r="D18" s="15">
        <v>3.65</v>
      </c>
      <c r="E18" s="15"/>
      <c r="F18" s="14"/>
    </row>
    <row r="19" spans="1:6" ht="45" customHeight="1">
      <c r="A19" s="10">
        <v>221</v>
      </c>
      <c r="B19" s="10" t="s">
        <v>47</v>
      </c>
      <c r="C19" s="11">
        <f aca="true" t="shared" si="0" ref="C19:E20">C20</f>
        <v>28.35</v>
      </c>
      <c r="D19" s="11">
        <f t="shared" si="0"/>
        <v>28.35</v>
      </c>
      <c r="E19" s="11">
        <f t="shared" si="0"/>
        <v>0</v>
      </c>
      <c r="F19" s="10"/>
    </row>
    <row r="20" spans="1:6" ht="45" customHeight="1">
      <c r="A20" s="14">
        <v>22102</v>
      </c>
      <c r="B20" s="14" t="s">
        <v>48</v>
      </c>
      <c r="C20" s="15">
        <f t="shared" si="0"/>
        <v>28.35</v>
      </c>
      <c r="D20" s="15">
        <f t="shared" si="0"/>
        <v>28.35</v>
      </c>
      <c r="E20" s="15">
        <f t="shared" si="0"/>
        <v>0</v>
      </c>
      <c r="F20" s="14"/>
    </row>
    <row r="21" spans="1:6" ht="45" customHeight="1">
      <c r="A21" s="14">
        <v>2210201</v>
      </c>
      <c r="B21" s="14" t="s">
        <v>49</v>
      </c>
      <c r="C21" s="15">
        <f>D21+E21</f>
        <v>28.35</v>
      </c>
      <c r="D21" s="15">
        <v>28.35</v>
      </c>
      <c r="E21" s="15"/>
      <c r="F21" s="14"/>
    </row>
    <row r="22" spans="1:6" s="1" customFormat="1" ht="45" customHeight="1">
      <c r="A22" s="10" t="s">
        <v>8</v>
      </c>
      <c r="B22" s="10"/>
      <c r="C22" s="11">
        <f>C6+C9+C15+C19</f>
        <v>474.35</v>
      </c>
      <c r="D22" s="11">
        <f>D6+D9+D15+D19</f>
        <v>356.77000000000004</v>
      </c>
      <c r="E22" s="11">
        <f>E6+E9+E15+E19</f>
        <v>117.58</v>
      </c>
      <c r="F22" s="10"/>
    </row>
    <row r="23" spans="1:6" ht="27" customHeight="1">
      <c r="A23" s="78" t="s">
        <v>50</v>
      </c>
      <c r="B23" s="79"/>
      <c r="C23" s="79"/>
      <c r="D23" s="79"/>
      <c r="E23" s="79"/>
      <c r="F23" s="79"/>
    </row>
  </sheetData>
  <sheetProtection/>
  <mergeCells count="5">
    <mergeCell ref="A3:F3"/>
    <mergeCell ref="A4:B4"/>
    <mergeCell ref="C4:E4"/>
    <mergeCell ref="A23:F23"/>
    <mergeCell ref="F4:F5"/>
  </mergeCells>
  <printOptions horizontalCentered="1"/>
  <pageMargins left="0.7" right="0.7" top="0.75" bottom="0.75" header="0.3" footer="0.3"/>
  <pageSetup fitToHeight="1" fitToWidth="1" horizontalDpi="600" verticalDpi="600" orientation="portrait" paperSize="9"/>
  <headerFooter>
    <oddFooter>&amp;C&amp;16-20-</oddFooter>
  </headerFooter>
  <ignoredErrors>
    <ignoredError sqref="C12 C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6">
      <selection activeCell="D26" sqref="D26"/>
    </sheetView>
  </sheetViews>
  <sheetFormatPr defaultColWidth="9.0039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19.7109375" style="0" customWidth="1"/>
    <col min="8" max="8" width="10.28125" style="3" customWidth="1"/>
    <col min="9" max="9" width="10.8515625" style="0" customWidth="1"/>
    <col min="10" max="10" width="7.8515625" style="0" customWidth="1"/>
  </cols>
  <sheetData>
    <row r="1" ht="24" customHeight="1">
      <c r="A1" s="2" t="s">
        <v>51</v>
      </c>
    </row>
    <row r="2" spans="1:10" ht="22.5" customHeight="1">
      <c r="A2" s="80" t="s">
        <v>52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27" customHeight="1">
      <c r="A3" s="74" t="s">
        <v>53</v>
      </c>
      <c r="B3" s="74"/>
      <c r="C3" s="74"/>
      <c r="D3" s="74"/>
      <c r="E3" s="74" t="s">
        <v>54</v>
      </c>
      <c r="F3" s="74"/>
      <c r="G3" s="74"/>
      <c r="H3" s="74"/>
      <c r="I3" s="74"/>
      <c r="J3" s="98" t="s">
        <v>28</v>
      </c>
    </row>
    <row r="4" spans="1:10" ht="27" customHeight="1">
      <c r="A4" s="74" t="s">
        <v>29</v>
      </c>
      <c r="B4" s="74"/>
      <c r="C4" s="74" t="s">
        <v>30</v>
      </c>
      <c r="D4" s="74" t="s">
        <v>8</v>
      </c>
      <c r="E4" s="74" t="s">
        <v>29</v>
      </c>
      <c r="F4" s="74"/>
      <c r="G4" s="74" t="s">
        <v>30</v>
      </c>
      <c r="H4" s="74" t="s">
        <v>55</v>
      </c>
      <c r="I4" s="74" t="s">
        <v>56</v>
      </c>
      <c r="J4" s="99"/>
    </row>
    <row r="5" spans="1:10" ht="27" customHeight="1">
      <c r="A5" s="38" t="s">
        <v>57</v>
      </c>
      <c r="B5" s="10" t="s">
        <v>58</v>
      </c>
      <c r="C5" s="74"/>
      <c r="D5" s="74"/>
      <c r="E5" s="10" t="s">
        <v>57</v>
      </c>
      <c r="F5" s="10" t="s">
        <v>58</v>
      </c>
      <c r="G5" s="74"/>
      <c r="H5" s="74"/>
      <c r="I5" s="74"/>
      <c r="J5" s="100"/>
    </row>
    <row r="6" spans="1:10" s="1" customFormat="1" ht="27" customHeight="1">
      <c r="A6" s="39">
        <v>501</v>
      </c>
      <c r="B6" s="40"/>
      <c r="C6" s="10" t="s">
        <v>59</v>
      </c>
      <c r="D6" s="11">
        <f>SUM(D7:D15)</f>
        <v>332.47</v>
      </c>
      <c r="E6" s="41">
        <v>301</v>
      </c>
      <c r="F6" s="41"/>
      <c r="G6" s="41" t="s">
        <v>60</v>
      </c>
      <c r="H6" s="42">
        <f>SUM(H7:H16)</f>
        <v>332.46999999999997</v>
      </c>
      <c r="I6" s="42"/>
      <c r="J6" s="10"/>
    </row>
    <row r="7" spans="1:10" ht="27" customHeight="1">
      <c r="A7" s="81"/>
      <c r="B7" s="82" t="s">
        <v>61</v>
      </c>
      <c r="C7" s="77" t="s">
        <v>62</v>
      </c>
      <c r="D7" s="91">
        <f>SUM(H7:H9)</f>
        <v>236.23000000000002</v>
      </c>
      <c r="E7" s="97"/>
      <c r="F7" s="47" t="s">
        <v>61</v>
      </c>
      <c r="G7" s="48" t="s">
        <v>63</v>
      </c>
      <c r="H7" s="29">
        <v>52.37</v>
      </c>
      <c r="I7" s="29"/>
      <c r="J7" s="14"/>
    </row>
    <row r="8" spans="1:10" ht="27" customHeight="1">
      <c r="A8" s="81"/>
      <c r="B8" s="82"/>
      <c r="C8" s="77"/>
      <c r="D8" s="91"/>
      <c r="E8" s="97"/>
      <c r="F8" s="47" t="s">
        <v>64</v>
      </c>
      <c r="G8" s="48" t="s">
        <v>65</v>
      </c>
      <c r="H8" s="16">
        <v>165.87</v>
      </c>
      <c r="I8" s="29"/>
      <c r="J8" s="14"/>
    </row>
    <row r="9" spans="1:10" ht="27" customHeight="1">
      <c r="A9" s="81"/>
      <c r="B9" s="82"/>
      <c r="C9" s="77"/>
      <c r="D9" s="91"/>
      <c r="E9" s="97"/>
      <c r="F9" s="47" t="s">
        <v>66</v>
      </c>
      <c r="G9" s="48" t="s">
        <v>67</v>
      </c>
      <c r="H9" s="16">
        <v>17.99</v>
      </c>
      <c r="I9" s="29"/>
      <c r="J9" s="14"/>
    </row>
    <row r="10" spans="1:10" ht="27" customHeight="1">
      <c r="A10" s="81"/>
      <c r="B10" s="83" t="s">
        <v>64</v>
      </c>
      <c r="C10" s="86" t="s">
        <v>68</v>
      </c>
      <c r="D10" s="92">
        <f>H10+H11+H12+H13</f>
        <v>58.25</v>
      </c>
      <c r="E10" s="89"/>
      <c r="F10" s="47" t="s">
        <v>71</v>
      </c>
      <c r="G10" s="48" t="s">
        <v>72</v>
      </c>
      <c r="H10" s="16">
        <v>35.11</v>
      </c>
      <c r="I10" s="29"/>
      <c r="J10" s="14"/>
    </row>
    <row r="11" spans="1:10" ht="27" customHeight="1">
      <c r="A11" s="81"/>
      <c r="B11" s="84"/>
      <c r="C11" s="87"/>
      <c r="D11" s="93"/>
      <c r="E11" s="111"/>
      <c r="F11" s="47" t="s">
        <v>73</v>
      </c>
      <c r="G11" s="48" t="s">
        <v>74</v>
      </c>
      <c r="H11" s="15">
        <v>19.09</v>
      </c>
      <c r="I11" s="29"/>
      <c r="J11" s="14"/>
    </row>
    <row r="12" spans="1:10" ht="27" customHeight="1">
      <c r="A12" s="49"/>
      <c r="B12" s="84"/>
      <c r="C12" s="87"/>
      <c r="D12" s="93"/>
      <c r="E12" s="111"/>
      <c r="F12" s="47">
        <v>11</v>
      </c>
      <c r="G12" s="48" t="s">
        <v>156</v>
      </c>
      <c r="H12" s="45">
        <v>3.65</v>
      </c>
      <c r="I12" s="29"/>
      <c r="J12" s="44"/>
    </row>
    <row r="13" spans="1:10" ht="27" customHeight="1">
      <c r="A13" s="43"/>
      <c r="B13" s="85"/>
      <c r="C13" s="88"/>
      <c r="D13" s="94"/>
      <c r="E13" s="90"/>
      <c r="F13" s="47" t="s">
        <v>69</v>
      </c>
      <c r="G13" s="48" t="s">
        <v>70</v>
      </c>
      <c r="H13" s="15">
        <v>0.4</v>
      </c>
      <c r="I13" s="29"/>
      <c r="J13" s="14"/>
    </row>
    <row r="14" spans="1:10" ht="27" customHeight="1">
      <c r="A14" s="49"/>
      <c r="B14" s="50" t="s">
        <v>66</v>
      </c>
      <c r="C14" s="14" t="s">
        <v>49</v>
      </c>
      <c r="D14" s="15">
        <f>SUM(H14)</f>
        <v>28.35</v>
      </c>
      <c r="E14" s="48"/>
      <c r="F14" s="47">
        <v>13</v>
      </c>
      <c r="G14" s="48" t="s">
        <v>49</v>
      </c>
      <c r="H14" s="51">
        <v>28.35</v>
      </c>
      <c r="I14" s="29"/>
      <c r="J14" s="14"/>
    </row>
    <row r="15" spans="1:10" ht="27" customHeight="1">
      <c r="A15" s="43"/>
      <c r="B15" s="83" t="s">
        <v>75</v>
      </c>
      <c r="C15" s="89" t="s">
        <v>76</v>
      </c>
      <c r="D15" s="95">
        <f>H15+H16</f>
        <v>9.64</v>
      </c>
      <c r="E15" s="46"/>
      <c r="F15" s="47" t="s">
        <v>77</v>
      </c>
      <c r="G15" s="48" t="s">
        <v>78</v>
      </c>
      <c r="H15" s="16">
        <v>3.96</v>
      </c>
      <c r="I15" s="29"/>
      <c r="J15" s="14"/>
    </row>
    <row r="16" spans="1:10" ht="27" customHeight="1">
      <c r="A16" s="49"/>
      <c r="B16" s="85"/>
      <c r="C16" s="90"/>
      <c r="D16" s="96"/>
      <c r="E16" s="48"/>
      <c r="F16" s="47" t="s">
        <v>75</v>
      </c>
      <c r="G16" s="48" t="s">
        <v>76</v>
      </c>
      <c r="H16" s="51">
        <v>5.68</v>
      </c>
      <c r="I16" s="29"/>
      <c r="J16" s="14"/>
    </row>
    <row r="17" spans="1:10" s="1" customFormat="1" ht="27" customHeight="1">
      <c r="A17" s="39" t="s">
        <v>79</v>
      </c>
      <c r="B17" s="40"/>
      <c r="C17" s="10" t="s">
        <v>80</v>
      </c>
      <c r="D17" s="11">
        <f>SUM(D18:D25)</f>
        <v>24.300000000000004</v>
      </c>
      <c r="E17" s="41">
        <v>302</v>
      </c>
      <c r="F17" s="52"/>
      <c r="G17" s="53" t="s">
        <v>81</v>
      </c>
      <c r="H17" s="54"/>
      <c r="I17" s="42">
        <f>SUM(I18:I30)</f>
        <v>24.3</v>
      </c>
      <c r="J17" s="10"/>
    </row>
    <row r="18" spans="1:10" ht="27" customHeight="1">
      <c r="A18" s="49"/>
      <c r="B18" s="47" t="s">
        <v>61</v>
      </c>
      <c r="C18" s="55" t="s">
        <v>82</v>
      </c>
      <c r="D18" s="16">
        <f>I18+I19+I20+I21+I22+I23+I24+I27+I28</f>
        <v>16.240000000000002</v>
      </c>
      <c r="E18" s="48"/>
      <c r="F18" s="47" t="s">
        <v>61</v>
      </c>
      <c r="G18" s="55" t="s">
        <v>83</v>
      </c>
      <c r="H18" s="56"/>
      <c r="I18" s="16">
        <v>0.4</v>
      </c>
      <c r="J18" s="14"/>
    </row>
    <row r="19" spans="1:10" ht="27" customHeight="1">
      <c r="A19" s="49"/>
      <c r="B19" s="47" t="s">
        <v>77</v>
      </c>
      <c r="C19" s="57" t="s">
        <v>84</v>
      </c>
      <c r="D19" s="16">
        <f>I26</f>
        <v>1.63</v>
      </c>
      <c r="E19" s="48"/>
      <c r="F19" s="47" t="s">
        <v>64</v>
      </c>
      <c r="G19" s="55" t="s">
        <v>85</v>
      </c>
      <c r="H19" s="56"/>
      <c r="I19" s="16">
        <v>0.19</v>
      </c>
      <c r="J19" s="14"/>
    </row>
    <row r="20" spans="1:10" ht="27" customHeight="1">
      <c r="A20" s="49"/>
      <c r="B20" s="47" t="s">
        <v>71</v>
      </c>
      <c r="C20" s="14" t="s">
        <v>86</v>
      </c>
      <c r="D20" s="16">
        <f>I29</f>
        <v>6.15</v>
      </c>
      <c r="E20" s="48"/>
      <c r="F20" s="47" t="s">
        <v>87</v>
      </c>
      <c r="G20" s="58" t="s">
        <v>88</v>
      </c>
      <c r="H20" s="56"/>
      <c r="I20" s="16">
        <v>0.16</v>
      </c>
      <c r="J20" s="14"/>
    </row>
    <row r="21" spans="1:10" ht="27" customHeight="1">
      <c r="A21" s="49"/>
      <c r="B21" s="47" t="s">
        <v>89</v>
      </c>
      <c r="C21" s="57" t="s">
        <v>90</v>
      </c>
      <c r="D21" s="16">
        <f>I25</f>
        <v>0.19</v>
      </c>
      <c r="E21" s="48"/>
      <c r="F21" s="47" t="s">
        <v>157</v>
      </c>
      <c r="G21" s="58" t="s">
        <v>158</v>
      </c>
      <c r="H21" s="56"/>
      <c r="I21" s="16">
        <v>0.66</v>
      </c>
      <c r="J21" s="44"/>
    </row>
    <row r="22" spans="1:10" ht="27" customHeight="1">
      <c r="A22" s="49"/>
      <c r="B22" s="47" t="s">
        <v>73</v>
      </c>
      <c r="C22" s="60" t="s">
        <v>93</v>
      </c>
      <c r="D22" s="16">
        <f>I30</f>
        <v>0.09</v>
      </c>
      <c r="E22" s="48"/>
      <c r="F22" s="47" t="s">
        <v>91</v>
      </c>
      <c r="G22" s="59" t="s">
        <v>92</v>
      </c>
      <c r="H22" s="56"/>
      <c r="I22" s="16">
        <v>1.06</v>
      </c>
      <c r="J22" s="14"/>
    </row>
    <row r="23" spans="1:10" ht="27" customHeight="1">
      <c r="A23" s="49"/>
      <c r="B23" s="47"/>
      <c r="C23" s="14"/>
      <c r="D23" s="16"/>
      <c r="E23" s="48"/>
      <c r="F23" s="47" t="s">
        <v>71</v>
      </c>
      <c r="G23" s="57" t="s">
        <v>94</v>
      </c>
      <c r="H23" s="56"/>
      <c r="I23" s="16">
        <v>0.22</v>
      </c>
      <c r="J23" s="14"/>
    </row>
    <row r="24" spans="1:10" ht="27" customHeight="1">
      <c r="A24" s="49"/>
      <c r="B24" s="47"/>
      <c r="C24" s="57"/>
      <c r="D24" s="16"/>
      <c r="E24" s="48"/>
      <c r="F24" s="47" t="s">
        <v>95</v>
      </c>
      <c r="G24" s="57" t="s">
        <v>96</v>
      </c>
      <c r="H24" s="56"/>
      <c r="I24" s="16">
        <v>8.34</v>
      </c>
      <c r="J24" s="14"/>
    </row>
    <row r="25" spans="1:10" ht="27" customHeight="1">
      <c r="A25" s="49"/>
      <c r="B25" s="47"/>
      <c r="C25" s="60"/>
      <c r="D25" s="16"/>
      <c r="E25" s="48"/>
      <c r="F25" s="47" t="s">
        <v>97</v>
      </c>
      <c r="G25" s="57" t="s">
        <v>90</v>
      </c>
      <c r="H25" s="56"/>
      <c r="I25" s="16">
        <v>0.19</v>
      </c>
      <c r="J25" s="14"/>
    </row>
    <row r="26" spans="1:10" ht="27" customHeight="1">
      <c r="A26" s="49"/>
      <c r="B26" s="47"/>
      <c r="C26" s="14"/>
      <c r="D26" s="15"/>
      <c r="E26" s="48"/>
      <c r="F26" s="47" t="s">
        <v>98</v>
      </c>
      <c r="G26" s="57" t="s">
        <v>84</v>
      </c>
      <c r="H26" s="56"/>
      <c r="I26" s="16">
        <v>1.63</v>
      </c>
      <c r="J26" s="14"/>
    </row>
    <row r="27" spans="1:10" ht="27" customHeight="1">
      <c r="A27" s="49"/>
      <c r="B27" s="47"/>
      <c r="C27" s="14"/>
      <c r="D27" s="15"/>
      <c r="E27" s="48"/>
      <c r="F27" s="47" t="s">
        <v>99</v>
      </c>
      <c r="G27" s="57" t="s">
        <v>100</v>
      </c>
      <c r="H27" s="56"/>
      <c r="I27" s="16">
        <v>5.07</v>
      </c>
      <c r="J27" s="14"/>
    </row>
    <row r="28" spans="1:10" ht="27" customHeight="1">
      <c r="A28" s="49"/>
      <c r="B28" s="47"/>
      <c r="C28" s="14"/>
      <c r="D28" s="15"/>
      <c r="E28" s="48"/>
      <c r="F28" s="47" t="s">
        <v>101</v>
      </c>
      <c r="G28" s="61" t="s">
        <v>102</v>
      </c>
      <c r="H28" s="56"/>
      <c r="I28" s="16">
        <v>0.14</v>
      </c>
      <c r="J28" s="14"/>
    </row>
    <row r="29" spans="1:10" ht="27" customHeight="1">
      <c r="A29" s="49"/>
      <c r="B29" s="47"/>
      <c r="C29" s="44"/>
      <c r="D29" s="45"/>
      <c r="E29" s="48"/>
      <c r="F29" s="47" t="s">
        <v>103</v>
      </c>
      <c r="G29" s="14" t="s">
        <v>86</v>
      </c>
      <c r="H29" s="56"/>
      <c r="I29" s="16">
        <v>6.15</v>
      </c>
      <c r="J29" s="14"/>
    </row>
    <row r="30" spans="1:10" s="1" customFormat="1" ht="27" customHeight="1">
      <c r="A30" s="49"/>
      <c r="B30" s="47"/>
      <c r="C30" s="14"/>
      <c r="D30" s="15"/>
      <c r="E30" s="48"/>
      <c r="F30" s="47" t="s">
        <v>75</v>
      </c>
      <c r="G30" s="60" t="s">
        <v>93</v>
      </c>
      <c r="H30" s="56"/>
      <c r="I30" s="16">
        <v>0.09</v>
      </c>
      <c r="J30" s="14"/>
    </row>
    <row r="31" spans="1:10" ht="27" customHeight="1">
      <c r="A31" s="39" t="s">
        <v>104</v>
      </c>
      <c r="B31" s="47"/>
      <c r="C31" s="62" t="s">
        <v>105</v>
      </c>
      <c r="D31" s="17">
        <f>SUM(D32:D32)</f>
        <v>0</v>
      </c>
      <c r="E31" s="41">
        <v>303</v>
      </c>
      <c r="F31" s="52"/>
      <c r="G31" s="62" t="s">
        <v>105</v>
      </c>
      <c r="H31" s="17">
        <f>SUM(H32:H32)</f>
        <v>0</v>
      </c>
      <c r="I31" s="42"/>
      <c r="J31" s="10"/>
    </row>
    <row r="32" spans="1:10" s="1" customFormat="1" ht="24" customHeight="1">
      <c r="A32" s="49"/>
      <c r="B32" s="50" t="s">
        <v>75</v>
      </c>
      <c r="C32" s="60" t="s">
        <v>106</v>
      </c>
      <c r="D32" s="16">
        <f>H32</f>
        <v>0</v>
      </c>
      <c r="E32" s="48"/>
      <c r="F32" s="47" t="s">
        <v>75</v>
      </c>
      <c r="G32" s="60" t="s">
        <v>106</v>
      </c>
      <c r="H32" s="16">
        <v>0</v>
      </c>
      <c r="I32" s="29"/>
      <c r="J32" s="14"/>
    </row>
    <row r="33" spans="1:10" ht="21.75" customHeight="1">
      <c r="A33" s="63"/>
      <c r="B33" s="74" t="s">
        <v>8</v>
      </c>
      <c r="C33" s="74"/>
      <c r="D33" s="11">
        <f>SUM(D6,D17,D31)</f>
        <v>356.77000000000004</v>
      </c>
      <c r="E33" s="41"/>
      <c r="F33" s="41"/>
      <c r="G33" s="64"/>
      <c r="H33" s="42">
        <f>SUM(H6,H17,H31)</f>
        <v>332.46999999999997</v>
      </c>
      <c r="I33" s="42">
        <f>SUM(I6,I17,I31)</f>
        <v>24.3</v>
      </c>
      <c r="J33" s="10"/>
    </row>
  </sheetData>
  <sheetProtection/>
  <mergeCells count="25">
    <mergeCell ref="E7:E9"/>
    <mergeCell ref="G4:G5"/>
    <mergeCell ref="H4:H5"/>
    <mergeCell ref="I4:I5"/>
    <mergeCell ref="J3:J5"/>
    <mergeCell ref="E10:E13"/>
    <mergeCell ref="B15:B16"/>
    <mergeCell ref="C4:C5"/>
    <mergeCell ref="C7:C9"/>
    <mergeCell ref="C10:C13"/>
    <mergeCell ref="C15:C16"/>
    <mergeCell ref="D4:D5"/>
    <mergeCell ref="D7:D9"/>
    <mergeCell ref="D10:D13"/>
    <mergeCell ref="D15:D16"/>
    <mergeCell ref="A2:J2"/>
    <mergeCell ref="A3:D3"/>
    <mergeCell ref="E3:I3"/>
    <mergeCell ref="A4:B4"/>
    <mergeCell ref="E4:F4"/>
    <mergeCell ref="B33:C33"/>
    <mergeCell ref="A7:A9"/>
    <mergeCell ref="A10:A11"/>
    <mergeCell ref="B7:B9"/>
    <mergeCell ref="B10:B13"/>
  </mergeCells>
  <printOptions horizontalCentered="1" verticalCentered="1"/>
  <pageMargins left="0.31" right="0.31" top="0.36" bottom="0.36" header="0.3" footer="0.3"/>
  <pageSetup fitToHeight="1" fitToWidth="1" horizontalDpi="600" verticalDpi="600" orientation="portrait" paperSize="9" scale="79"/>
  <headerFooter>
    <oddFooter>&amp;C&amp;16-21-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M4" sqref="M4:R4"/>
    </sheetView>
  </sheetViews>
  <sheetFormatPr defaultColWidth="9.00390625" defaultRowHeight="15"/>
  <cols>
    <col min="1" max="10" width="6.8515625" style="0" customWidth="1"/>
    <col min="11" max="11" width="8.140625" style="0" customWidth="1"/>
    <col min="12" max="18" width="6.8515625" style="0" customWidth="1"/>
  </cols>
  <sheetData>
    <row r="1" spans="1:8" ht="24" customHeight="1">
      <c r="A1" s="2" t="s">
        <v>107</v>
      </c>
      <c r="H1" s="3"/>
    </row>
    <row r="2" spans="1:18" ht="30" customHeight="1">
      <c r="A2" s="101" t="s">
        <v>108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20.25" customHeight="1">
      <c r="A3" s="34"/>
      <c r="B3" s="35"/>
      <c r="C3" s="35"/>
      <c r="D3" s="35"/>
      <c r="E3" s="35"/>
      <c r="F3" s="35"/>
      <c r="G3" s="34"/>
      <c r="H3" s="35"/>
      <c r="I3" s="35"/>
      <c r="J3" s="35"/>
      <c r="K3" s="35"/>
      <c r="L3" s="35"/>
      <c r="M3" s="35"/>
      <c r="N3" s="35"/>
      <c r="O3" s="35"/>
      <c r="P3" s="35"/>
      <c r="Q3" s="76" t="s">
        <v>3</v>
      </c>
      <c r="R3" s="76"/>
    </row>
    <row r="4" spans="1:18" ht="48.75" customHeight="1">
      <c r="A4" s="112" t="s">
        <v>160</v>
      </c>
      <c r="B4" s="112"/>
      <c r="C4" s="112"/>
      <c r="D4" s="112"/>
      <c r="E4" s="112"/>
      <c r="F4" s="112"/>
      <c r="G4" s="112" t="s">
        <v>161</v>
      </c>
      <c r="H4" s="112"/>
      <c r="I4" s="112"/>
      <c r="J4" s="112"/>
      <c r="K4" s="112"/>
      <c r="L4" s="112"/>
      <c r="M4" s="112" t="s">
        <v>159</v>
      </c>
      <c r="N4" s="112"/>
      <c r="O4" s="112"/>
      <c r="P4" s="112"/>
      <c r="Q4" s="112"/>
      <c r="R4" s="112"/>
    </row>
    <row r="5" spans="1:18" ht="48.75" customHeight="1">
      <c r="A5" s="113" t="s">
        <v>8</v>
      </c>
      <c r="B5" s="114" t="s">
        <v>109</v>
      </c>
      <c r="C5" s="113" t="s">
        <v>110</v>
      </c>
      <c r="D5" s="113"/>
      <c r="E5" s="113"/>
      <c r="F5" s="114" t="s">
        <v>84</v>
      </c>
      <c r="G5" s="113" t="s">
        <v>8</v>
      </c>
      <c r="H5" s="114" t="s">
        <v>109</v>
      </c>
      <c r="I5" s="113" t="s">
        <v>110</v>
      </c>
      <c r="J5" s="113"/>
      <c r="K5" s="113"/>
      <c r="L5" s="114" t="s">
        <v>84</v>
      </c>
      <c r="M5" s="113" t="s">
        <v>8</v>
      </c>
      <c r="N5" s="114" t="s">
        <v>109</v>
      </c>
      <c r="O5" s="113" t="s">
        <v>110</v>
      </c>
      <c r="P5" s="113"/>
      <c r="Q5" s="113"/>
      <c r="R5" s="114" t="s">
        <v>84</v>
      </c>
    </row>
    <row r="6" spans="1:18" ht="52.5" customHeight="1">
      <c r="A6" s="113"/>
      <c r="B6" s="114"/>
      <c r="C6" s="115" t="s">
        <v>31</v>
      </c>
      <c r="D6" s="115" t="s">
        <v>111</v>
      </c>
      <c r="E6" s="115" t="s">
        <v>112</v>
      </c>
      <c r="F6" s="114"/>
      <c r="G6" s="113"/>
      <c r="H6" s="114"/>
      <c r="I6" s="115" t="s">
        <v>31</v>
      </c>
      <c r="J6" s="115" t="s">
        <v>111</v>
      </c>
      <c r="K6" s="115" t="s">
        <v>112</v>
      </c>
      <c r="L6" s="114"/>
      <c r="M6" s="113"/>
      <c r="N6" s="114"/>
      <c r="O6" s="115" t="s">
        <v>31</v>
      </c>
      <c r="P6" s="115" t="s">
        <v>111</v>
      </c>
      <c r="Q6" s="115" t="s">
        <v>112</v>
      </c>
      <c r="R6" s="114"/>
    </row>
    <row r="7" spans="1:18" s="33" customFormat="1" ht="43.5" customHeight="1">
      <c r="A7" s="117">
        <f>B7+C7+F7</f>
        <v>12.280000000000001</v>
      </c>
      <c r="B7" s="117">
        <v>0</v>
      </c>
      <c r="C7" s="116">
        <f>D7+E7</f>
        <v>7.28</v>
      </c>
      <c r="D7" s="117">
        <v>0</v>
      </c>
      <c r="E7" s="116">
        <v>7.28</v>
      </c>
      <c r="F7" s="118">
        <v>5</v>
      </c>
      <c r="G7" s="117">
        <f>H7+I7+L7</f>
        <v>8.06</v>
      </c>
      <c r="H7" s="117">
        <v>0</v>
      </c>
      <c r="I7" s="119">
        <f>J7+K7</f>
        <v>7.28</v>
      </c>
      <c r="J7" s="117">
        <v>0</v>
      </c>
      <c r="K7" s="119">
        <v>7.28</v>
      </c>
      <c r="L7" s="117">
        <v>0.78</v>
      </c>
      <c r="M7" s="116">
        <f>N7+O7+R7</f>
        <v>15.18</v>
      </c>
      <c r="N7" s="117">
        <v>0</v>
      </c>
      <c r="O7" s="116">
        <f>P7+Q7</f>
        <v>10.55</v>
      </c>
      <c r="P7" s="117">
        <v>0</v>
      </c>
      <c r="Q7" s="116">
        <v>10.55</v>
      </c>
      <c r="R7" s="118">
        <v>4.63</v>
      </c>
    </row>
    <row r="8" spans="1:18" ht="43.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ht="43.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43.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ht="43.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2" ht="18.75">
      <c r="A12" s="37" t="s">
        <v>113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8.75">
      <c r="A13" s="104" t="s">
        <v>114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</sheetData>
  <sheetProtection/>
  <mergeCells count="19">
    <mergeCell ref="R5:R6"/>
    <mergeCell ref="A13:F13"/>
    <mergeCell ref="G13:L13"/>
    <mergeCell ref="A5:A6"/>
    <mergeCell ref="B5:B6"/>
    <mergeCell ref="F5:F6"/>
    <mergeCell ref="G5:G6"/>
    <mergeCell ref="H5:H6"/>
    <mergeCell ref="L5:L6"/>
    <mergeCell ref="A2:R2"/>
    <mergeCell ref="Q3:R3"/>
    <mergeCell ref="A4:F4"/>
    <mergeCell ref="G4:L4"/>
    <mergeCell ref="M4:R4"/>
    <mergeCell ref="C5:E5"/>
    <mergeCell ref="I5:K5"/>
    <mergeCell ref="O5:Q5"/>
    <mergeCell ref="M5:M6"/>
    <mergeCell ref="N5:N6"/>
  </mergeCells>
  <printOptions horizontalCentered="1"/>
  <pageMargins left="0.7" right="0.7" top="0.75" bottom="0.75" header="0.3" footer="0.3"/>
  <pageSetup horizontalDpi="600" verticalDpi="600" orientation="landscape" paperSize="9" r:id="rId1"/>
  <headerFooter>
    <oddFooter>&amp;C&amp;16-22-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7">
      <selection activeCell="E30" sqref="E30"/>
    </sheetView>
  </sheetViews>
  <sheetFormatPr defaultColWidth="9.00390625" defaultRowHeight="15"/>
  <cols>
    <col min="1" max="1" width="18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3.57421875" style="0" customWidth="1"/>
    <col min="6" max="6" width="14.7109375" style="0" customWidth="1"/>
  </cols>
  <sheetData>
    <row r="1" spans="1:8" ht="24" customHeight="1">
      <c r="A1" s="2" t="s">
        <v>115</v>
      </c>
      <c r="H1" s="3"/>
    </row>
    <row r="2" spans="1:6" ht="36" customHeight="1">
      <c r="A2" s="101" t="s">
        <v>116</v>
      </c>
      <c r="B2" s="101"/>
      <c r="C2" s="101"/>
      <c r="D2" s="101"/>
      <c r="E2" s="101"/>
      <c r="F2" s="101"/>
    </row>
    <row r="3" spans="1:6" ht="21" customHeight="1">
      <c r="A3" s="31" t="s">
        <v>117</v>
      </c>
      <c r="E3" s="76" t="s">
        <v>3</v>
      </c>
      <c r="F3" s="76"/>
    </row>
    <row r="4" spans="1:6" ht="40.5" customHeight="1">
      <c r="A4" s="106" t="s">
        <v>29</v>
      </c>
      <c r="B4" s="106" t="s">
        <v>118</v>
      </c>
      <c r="C4" s="106" t="s">
        <v>119</v>
      </c>
      <c r="D4" s="106" t="s">
        <v>120</v>
      </c>
      <c r="E4" s="106"/>
      <c r="F4" s="106"/>
    </row>
    <row r="5" spans="1:6" ht="31.5" customHeight="1">
      <c r="A5" s="106"/>
      <c r="B5" s="106"/>
      <c r="C5" s="106"/>
      <c r="D5" s="32" t="s">
        <v>8</v>
      </c>
      <c r="E5" s="32" t="s">
        <v>32</v>
      </c>
      <c r="F5" s="32" t="s">
        <v>33</v>
      </c>
    </row>
    <row r="6" spans="1:6" ht="27" customHeight="1">
      <c r="A6" s="9"/>
      <c r="B6" s="9"/>
      <c r="C6" s="9"/>
      <c r="D6" s="13">
        <v>0</v>
      </c>
      <c r="E6" s="13">
        <v>0</v>
      </c>
      <c r="F6" s="13">
        <v>0</v>
      </c>
    </row>
    <row r="7" spans="1:6" ht="27" customHeight="1">
      <c r="A7" s="9"/>
      <c r="B7" s="9"/>
      <c r="C7" s="9"/>
      <c r="D7" s="13"/>
      <c r="E7" s="13"/>
      <c r="F7" s="13"/>
    </row>
    <row r="8" spans="1:6" ht="27" customHeight="1">
      <c r="A8" s="9"/>
      <c r="B8" s="9"/>
      <c r="C8" s="9"/>
      <c r="D8" s="13"/>
      <c r="E8" s="13"/>
      <c r="F8" s="13"/>
    </row>
    <row r="9" spans="1:6" ht="27" customHeight="1">
      <c r="A9" s="9"/>
      <c r="B9" s="9"/>
      <c r="C9" s="9"/>
      <c r="D9" s="13"/>
      <c r="E9" s="13"/>
      <c r="F9" s="13"/>
    </row>
    <row r="10" spans="1:6" ht="27" customHeight="1">
      <c r="A10" s="9"/>
      <c r="B10" s="9"/>
      <c r="C10" s="9"/>
      <c r="D10" s="9"/>
      <c r="E10" s="9"/>
      <c r="F10" s="9"/>
    </row>
    <row r="11" spans="1:6" ht="27" customHeight="1">
      <c r="A11" s="9"/>
      <c r="B11" s="9"/>
      <c r="C11" s="9"/>
      <c r="D11" s="9"/>
      <c r="E11" s="9"/>
      <c r="F11" s="9"/>
    </row>
    <row r="12" spans="1:6" ht="27" customHeight="1">
      <c r="A12" s="8"/>
      <c r="B12" s="8"/>
      <c r="C12" s="8"/>
      <c r="D12" s="8"/>
      <c r="E12" s="8"/>
      <c r="F12" s="8"/>
    </row>
    <row r="13" spans="1:6" ht="27" customHeight="1">
      <c r="A13" s="8"/>
      <c r="B13" s="8"/>
      <c r="C13" s="8"/>
      <c r="D13" s="8"/>
      <c r="E13" s="8"/>
      <c r="F13" s="8"/>
    </row>
    <row r="14" spans="1:6" ht="27" customHeight="1">
      <c r="A14" s="8"/>
      <c r="B14" s="8"/>
      <c r="C14" s="8"/>
      <c r="D14" s="8"/>
      <c r="E14" s="8"/>
      <c r="F14" s="8"/>
    </row>
    <row r="15" spans="1:6" ht="27" customHeight="1">
      <c r="A15" s="8"/>
      <c r="B15" s="8"/>
      <c r="C15" s="8"/>
      <c r="D15" s="8"/>
      <c r="E15" s="8"/>
      <c r="F15" s="8"/>
    </row>
    <row r="16" spans="1:6" ht="27" customHeight="1">
      <c r="A16" s="8"/>
      <c r="B16" s="8"/>
      <c r="C16" s="8"/>
      <c r="D16" s="8"/>
      <c r="E16" s="8"/>
      <c r="F16" s="8"/>
    </row>
    <row r="17" spans="1:6" ht="27" customHeight="1">
      <c r="A17" s="8"/>
      <c r="B17" s="8"/>
      <c r="C17" s="8"/>
      <c r="D17" s="8"/>
      <c r="E17" s="8"/>
      <c r="F17" s="8"/>
    </row>
    <row r="18" spans="1:6" ht="27" customHeight="1">
      <c r="A18" s="8"/>
      <c r="B18" s="8"/>
      <c r="C18" s="8"/>
      <c r="D18" s="8"/>
      <c r="E18" s="8"/>
      <c r="F18" s="8"/>
    </row>
    <row r="19" spans="1:6" ht="27" customHeight="1">
      <c r="A19" s="8"/>
      <c r="B19" s="8"/>
      <c r="C19" s="8"/>
      <c r="D19" s="8"/>
      <c r="E19" s="8"/>
      <c r="F19" s="8"/>
    </row>
    <row r="20" spans="1:6" ht="27" customHeight="1">
      <c r="A20" s="8"/>
      <c r="B20" s="8"/>
      <c r="C20" s="8"/>
      <c r="D20" s="8"/>
      <c r="E20" s="8"/>
      <c r="F20" s="8"/>
    </row>
    <row r="21" spans="1:6" ht="27" customHeight="1">
      <c r="A21" s="103" t="s">
        <v>8</v>
      </c>
      <c r="B21" s="103"/>
      <c r="C21" s="8"/>
      <c r="D21" s="8"/>
      <c r="E21" s="8"/>
      <c r="F21" s="8"/>
    </row>
    <row r="22" spans="1:6" ht="24" customHeight="1">
      <c r="A22" s="107" t="s">
        <v>162</v>
      </c>
      <c r="B22" s="107"/>
      <c r="C22" s="107"/>
      <c r="D22" s="107"/>
      <c r="E22" s="107"/>
      <c r="F22" s="107"/>
    </row>
    <row r="23" spans="1:6" ht="18.75">
      <c r="A23" s="104"/>
      <c r="B23" s="104"/>
      <c r="C23" s="104"/>
      <c r="D23" s="104"/>
      <c r="E23" s="104"/>
      <c r="F23" s="104"/>
    </row>
  </sheetData>
  <sheetProtection/>
  <mergeCells count="9">
    <mergeCell ref="A2:F2"/>
    <mergeCell ref="E3:F3"/>
    <mergeCell ref="D4:F4"/>
    <mergeCell ref="A21:B21"/>
    <mergeCell ref="A22:F22"/>
    <mergeCell ref="A23:F23"/>
    <mergeCell ref="A4:A5"/>
    <mergeCell ref="B4:B5"/>
    <mergeCell ref="C4:C5"/>
  </mergeCells>
  <printOptions horizontalCentered="1"/>
  <pageMargins left="0.7" right="0.7" top="0.75" bottom="0.75" header="0.3" footer="0.3"/>
  <pageSetup fitToHeight="1" fitToWidth="1" horizontalDpi="600" verticalDpi="600" orientation="portrait" paperSize="9" scale="99"/>
  <headerFooter>
    <oddFooter>&amp;C&amp;16-23-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 topLeftCell="A1">
      <selection activeCell="B6" sqref="B6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8" ht="24" customHeight="1">
      <c r="A1" s="2" t="s">
        <v>121</v>
      </c>
      <c r="H1" s="3"/>
    </row>
    <row r="2" spans="1:4" ht="33.75" customHeight="1">
      <c r="A2" s="101" t="s">
        <v>122</v>
      </c>
      <c r="B2" s="101"/>
      <c r="C2" s="101"/>
      <c r="D2" s="101"/>
    </row>
    <row r="3" spans="1:4" ht="21" customHeight="1">
      <c r="A3" s="24"/>
      <c r="D3" s="25" t="s">
        <v>3</v>
      </c>
    </row>
    <row r="4" spans="1:4" ht="27.75" customHeight="1">
      <c r="A4" s="74" t="s">
        <v>4</v>
      </c>
      <c r="B4" s="74"/>
      <c r="C4" s="74" t="s">
        <v>5</v>
      </c>
      <c r="D4" s="74"/>
    </row>
    <row r="5" spans="1:4" ht="27.75" customHeight="1">
      <c r="A5" s="14" t="s">
        <v>6</v>
      </c>
      <c r="B5" s="14" t="s">
        <v>7</v>
      </c>
      <c r="C5" s="14" t="s">
        <v>6</v>
      </c>
      <c r="D5" s="14" t="s">
        <v>7</v>
      </c>
    </row>
    <row r="6" spans="1:4" ht="27.75" customHeight="1">
      <c r="A6" s="26" t="s">
        <v>123</v>
      </c>
      <c r="B6" s="27">
        <v>474.35</v>
      </c>
      <c r="C6" s="28" t="s">
        <v>124</v>
      </c>
      <c r="D6" s="27">
        <v>387.75</v>
      </c>
    </row>
    <row r="7" spans="1:4" ht="27.75" customHeight="1">
      <c r="A7" s="26" t="s">
        <v>125</v>
      </c>
      <c r="B7" s="29"/>
      <c r="C7" s="28" t="s">
        <v>16</v>
      </c>
      <c r="D7" s="29"/>
    </row>
    <row r="8" spans="1:4" ht="27.75" customHeight="1">
      <c r="A8" s="26" t="s">
        <v>126</v>
      </c>
      <c r="B8" s="29"/>
      <c r="C8" s="28" t="s">
        <v>127</v>
      </c>
      <c r="D8" s="29">
        <v>35.51</v>
      </c>
    </row>
    <row r="9" spans="1:4" ht="27.75" customHeight="1">
      <c r="A9" s="26" t="s">
        <v>128</v>
      </c>
      <c r="B9" s="29"/>
      <c r="C9" s="28" t="s">
        <v>129</v>
      </c>
      <c r="D9" s="29">
        <v>22.74</v>
      </c>
    </row>
    <row r="10" spans="1:4" ht="27.75" customHeight="1">
      <c r="A10" s="26" t="s">
        <v>130</v>
      </c>
      <c r="B10" s="29"/>
      <c r="C10" s="28" t="s">
        <v>16</v>
      </c>
      <c r="D10" s="29"/>
    </row>
    <row r="11" spans="1:4" ht="27.75" customHeight="1">
      <c r="A11" s="14"/>
      <c r="B11" s="29"/>
      <c r="C11" s="28" t="s">
        <v>131</v>
      </c>
      <c r="D11" s="29">
        <v>28.35</v>
      </c>
    </row>
    <row r="12" spans="1:4" ht="27.75" customHeight="1">
      <c r="A12" s="14"/>
      <c r="B12" s="29"/>
      <c r="C12" s="28" t="s">
        <v>132</v>
      </c>
      <c r="D12" s="29"/>
    </row>
    <row r="13" spans="1:4" ht="27.75" customHeight="1">
      <c r="A13" s="14"/>
      <c r="B13" s="29"/>
      <c r="C13" s="28" t="s">
        <v>132</v>
      </c>
      <c r="D13" s="29"/>
    </row>
    <row r="14" spans="1:4" ht="27.75" customHeight="1">
      <c r="A14" s="14" t="s">
        <v>133</v>
      </c>
      <c r="B14" s="27">
        <f>B6+B7+B8+B9+B10</f>
        <v>474.35</v>
      </c>
      <c r="C14" s="15" t="s">
        <v>134</v>
      </c>
      <c r="D14" s="27">
        <f>D6+D8+D9+D11</f>
        <v>474.35</v>
      </c>
    </row>
    <row r="15" spans="1:4" ht="27.75" customHeight="1">
      <c r="A15" s="26" t="s">
        <v>135</v>
      </c>
      <c r="B15" s="29"/>
      <c r="C15" s="15"/>
      <c r="D15" s="29"/>
    </row>
    <row r="16" spans="1:4" ht="27.75" customHeight="1">
      <c r="A16" s="26" t="s">
        <v>136</v>
      </c>
      <c r="B16" s="29"/>
      <c r="C16" s="28" t="s">
        <v>137</v>
      </c>
      <c r="D16" s="29"/>
    </row>
    <row r="17" spans="1:4" ht="27.75" customHeight="1">
      <c r="A17" s="14"/>
      <c r="B17" s="29"/>
      <c r="C17" s="15"/>
      <c r="D17" s="29"/>
    </row>
    <row r="18" spans="1:4" ht="27.75" customHeight="1">
      <c r="A18" s="14" t="s">
        <v>22</v>
      </c>
      <c r="B18" s="29">
        <f>B14+B15+B16</f>
        <v>474.35</v>
      </c>
      <c r="C18" s="15" t="s">
        <v>23</v>
      </c>
      <c r="D18" s="30">
        <f>D14+D16</f>
        <v>474.35</v>
      </c>
    </row>
  </sheetData>
  <sheetProtection/>
  <mergeCells count="3">
    <mergeCell ref="A2:D2"/>
    <mergeCell ref="A4:B4"/>
    <mergeCell ref="C4:D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6"/>
  <headerFooter>
    <oddFooter>&amp;C&amp;16-24-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 topLeftCell="A4">
      <selection activeCell="E22" sqref="E22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4" max="4" width="9.421875" style="0" bestFit="1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8" ht="24" customHeight="1">
      <c r="A1" s="2" t="s">
        <v>138</v>
      </c>
      <c r="H1" s="3"/>
    </row>
    <row r="2" spans="1:12" ht="22.5" customHeight="1">
      <c r="A2" s="101" t="s">
        <v>139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27.75" customHeight="1">
      <c r="A3" s="21" t="s">
        <v>140</v>
      </c>
      <c r="K3" s="108" t="s">
        <v>3</v>
      </c>
      <c r="L3" s="108"/>
    </row>
    <row r="4" spans="1:12" ht="41.25" customHeight="1">
      <c r="A4" s="105" t="s">
        <v>141</v>
      </c>
      <c r="B4" s="105"/>
      <c r="C4" s="7" t="s">
        <v>8</v>
      </c>
      <c r="D4" s="7" t="s">
        <v>136</v>
      </c>
      <c r="E4" s="7" t="s">
        <v>142</v>
      </c>
      <c r="F4" s="7" t="s">
        <v>143</v>
      </c>
      <c r="G4" s="7" t="s">
        <v>144</v>
      </c>
      <c r="H4" s="7" t="s">
        <v>145</v>
      </c>
      <c r="I4" s="7" t="s">
        <v>146</v>
      </c>
      <c r="J4" s="7" t="s">
        <v>147</v>
      </c>
      <c r="K4" s="7" t="s">
        <v>148</v>
      </c>
      <c r="L4" s="7" t="s">
        <v>135</v>
      </c>
    </row>
    <row r="5" spans="1:12" ht="27.75" customHeight="1">
      <c r="A5" s="8" t="s">
        <v>29</v>
      </c>
      <c r="B5" s="9" t="s">
        <v>30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7.75" customHeight="1">
      <c r="A6" s="10">
        <v>201</v>
      </c>
      <c r="B6" s="10" t="s">
        <v>34</v>
      </c>
      <c r="C6" s="11">
        <f>C7</f>
        <v>387.75</v>
      </c>
      <c r="D6" s="8"/>
      <c r="E6" s="11">
        <f>E7</f>
        <v>387.75</v>
      </c>
      <c r="F6" s="8"/>
      <c r="G6" s="8"/>
      <c r="H6" s="8"/>
      <c r="I6" s="8"/>
      <c r="J6" s="8"/>
      <c r="K6" s="8"/>
      <c r="L6" s="8"/>
    </row>
    <row r="7" spans="1:12" ht="27.75" customHeight="1">
      <c r="A7" s="14">
        <v>20103</v>
      </c>
      <c r="B7" s="14" t="s">
        <v>35</v>
      </c>
      <c r="C7" s="15">
        <f>C8</f>
        <v>387.75</v>
      </c>
      <c r="D7" s="8"/>
      <c r="E7" s="15">
        <f>E8</f>
        <v>387.75</v>
      </c>
      <c r="F7" s="8"/>
      <c r="G7" s="8"/>
      <c r="H7" s="8"/>
      <c r="I7" s="8"/>
      <c r="J7" s="8"/>
      <c r="K7" s="8"/>
      <c r="L7" s="8"/>
    </row>
    <row r="8" spans="1:12" ht="27.75" customHeight="1">
      <c r="A8" s="14">
        <v>2010399</v>
      </c>
      <c r="B8" s="14" t="s">
        <v>36</v>
      </c>
      <c r="C8" s="15">
        <f>D8+E8</f>
        <v>387.75</v>
      </c>
      <c r="D8" s="8"/>
      <c r="E8" s="15">
        <v>387.75</v>
      </c>
      <c r="F8" s="8"/>
      <c r="G8" s="8"/>
      <c r="H8" s="8"/>
      <c r="I8" s="8"/>
      <c r="J8" s="8"/>
      <c r="K8" s="8"/>
      <c r="L8" s="8"/>
    </row>
    <row r="9" spans="1:12" ht="27.75" customHeight="1">
      <c r="A9" s="10">
        <v>208</v>
      </c>
      <c r="B9" s="10" t="s">
        <v>37</v>
      </c>
      <c r="C9" s="11">
        <f>C10+C12</f>
        <v>35.51</v>
      </c>
      <c r="D9" s="11"/>
      <c r="E9" s="11">
        <f>E10+E12</f>
        <v>35.51</v>
      </c>
      <c r="F9" s="8"/>
      <c r="G9" s="8"/>
      <c r="H9" s="8"/>
      <c r="I9" s="8"/>
      <c r="J9" s="8"/>
      <c r="K9" s="8"/>
      <c r="L9" s="8"/>
    </row>
    <row r="10" spans="1:12" ht="27.75" customHeight="1">
      <c r="A10" s="10">
        <v>20805</v>
      </c>
      <c r="B10" s="10" t="s">
        <v>38</v>
      </c>
      <c r="C10" s="11">
        <f>C11</f>
        <v>35.11</v>
      </c>
      <c r="D10" s="8"/>
      <c r="E10" s="11">
        <f>E11</f>
        <v>35.11</v>
      </c>
      <c r="F10" s="8"/>
      <c r="G10" s="8"/>
      <c r="H10" s="8"/>
      <c r="I10" s="8"/>
      <c r="J10" s="8"/>
      <c r="K10" s="8"/>
      <c r="L10" s="8"/>
    </row>
    <row r="11" spans="1:12" ht="27.75" customHeight="1">
      <c r="A11" s="14">
        <v>2080505</v>
      </c>
      <c r="B11" s="14" t="s">
        <v>39</v>
      </c>
      <c r="C11" s="15">
        <f>D11+E11</f>
        <v>35.11</v>
      </c>
      <c r="D11" s="8"/>
      <c r="E11" s="15">
        <v>35.11</v>
      </c>
      <c r="F11" s="8"/>
      <c r="G11" s="8"/>
      <c r="H11" s="8"/>
      <c r="I11" s="8"/>
      <c r="J11" s="8"/>
      <c r="K11" s="8"/>
      <c r="L11" s="8"/>
    </row>
    <row r="12" spans="1:12" ht="27.75" customHeight="1">
      <c r="A12" s="10">
        <v>20827</v>
      </c>
      <c r="B12" s="10" t="s">
        <v>40</v>
      </c>
      <c r="C12" s="11">
        <f>C13+C14</f>
        <v>0.4</v>
      </c>
      <c r="D12" s="8"/>
      <c r="E12" s="11">
        <f>E13+E14</f>
        <v>0.4</v>
      </c>
      <c r="F12" s="8"/>
      <c r="G12" s="8"/>
      <c r="H12" s="8"/>
      <c r="I12" s="8"/>
      <c r="J12" s="8"/>
      <c r="K12" s="8"/>
      <c r="L12" s="8"/>
    </row>
    <row r="13" spans="1:12" ht="27.75" customHeight="1">
      <c r="A13" s="14">
        <v>2082701</v>
      </c>
      <c r="B13" s="14" t="s">
        <v>41</v>
      </c>
      <c r="C13" s="15">
        <f>D13+E13</f>
        <v>0.18</v>
      </c>
      <c r="D13" s="8"/>
      <c r="E13" s="15">
        <v>0.18</v>
      </c>
      <c r="F13" s="8"/>
      <c r="G13" s="8"/>
      <c r="H13" s="8"/>
      <c r="I13" s="8"/>
      <c r="J13" s="8"/>
      <c r="K13" s="8"/>
      <c r="L13" s="8"/>
    </row>
    <row r="14" spans="1:12" ht="27.75" customHeight="1">
      <c r="A14" s="14">
        <v>2082702</v>
      </c>
      <c r="B14" s="14" t="s">
        <v>42</v>
      </c>
      <c r="C14" s="15">
        <f>D14+E14</f>
        <v>0.22</v>
      </c>
      <c r="D14" s="22"/>
      <c r="E14" s="15">
        <v>0.22</v>
      </c>
      <c r="F14" s="13"/>
      <c r="G14" s="13"/>
      <c r="H14" s="13"/>
      <c r="I14" s="13"/>
      <c r="J14" s="13"/>
      <c r="K14" s="13"/>
      <c r="L14" s="13"/>
    </row>
    <row r="15" spans="1:12" ht="27.75" customHeight="1">
      <c r="A15" s="10">
        <v>210</v>
      </c>
      <c r="B15" s="10" t="s">
        <v>43</v>
      </c>
      <c r="C15" s="11">
        <f>C16</f>
        <v>22.74</v>
      </c>
      <c r="D15" s="23"/>
      <c r="E15" s="11">
        <f>E16</f>
        <v>22.74</v>
      </c>
      <c r="F15" s="13"/>
      <c r="G15" s="13"/>
      <c r="H15" s="13"/>
      <c r="I15" s="13"/>
      <c r="J15" s="13"/>
      <c r="K15" s="13"/>
      <c r="L15" s="13"/>
    </row>
    <row r="16" spans="1:12" ht="27.75" customHeight="1">
      <c r="A16" s="14">
        <v>21011</v>
      </c>
      <c r="B16" s="14" t="s">
        <v>44</v>
      </c>
      <c r="C16" s="15">
        <f>C17+C18</f>
        <v>22.74</v>
      </c>
      <c r="D16" s="15"/>
      <c r="E16" s="15">
        <f>E17+E18</f>
        <v>22.74</v>
      </c>
      <c r="F16" s="13"/>
      <c r="G16" s="13"/>
      <c r="H16" s="13"/>
      <c r="I16" s="13"/>
      <c r="J16" s="13"/>
      <c r="K16" s="13"/>
      <c r="L16" s="13"/>
    </row>
    <row r="17" spans="1:12" ht="27.75" customHeight="1">
      <c r="A17" s="14">
        <v>2101101</v>
      </c>
      <c r="B17" s="14" t="s">
        <v>45</v>
      </c>
      <c r="C17" s="15">
        <f>D17+E17</f>
        <v>19.09</v>
      </c>
      <c r="D17" s="23"/>
      <c r="E17" s="15">
        <v>19.09</v>
      </c>
      <c r="F17" s="13"/>
      <c r="G17" s="13"/>
      <c r="H17" s="13"/>
      <c r="I17" s="13"/>
      <c r="J17" s="13"/>
      <c r="K17" s="13"/>
      <c r="L17" s="13"/>
    </row>
    <row r="18" spans="1:12" ht="27.75" customHeight="1">
      <c r="A18" s="14">
        <v>2101103</v>
      </c>
      <c r="B18" s="14" t="s">
        <v>46</v>
      </c>
      <c r="C18" s="15">
        <f>D18+E18</f>
        <v>3.65</v>
      </c>
      <c r="D18" s="23"/>
      <c r="E18" s="15">
        <v>3.65</v>
      </c>
      <c r="F18" s="13"/>
      <c r="G18" s="13"/>
      <c r="H18" s="13"/>
      <c r="I18" s="13"/>
      <c r="J18" s="13"/>
      <c r="K18" s="13"/>
      <c r="L18" s="13"/>
    </row>
    <row r="19" spans="1:12" ht="27.75" customHeight="1">
      <c r="A19" s="10">
        <v>221</v>
      </c>
      <c r="B19" s="10" t="s">
        <v>47</v>
      </c>
      <c r="C19" s="11">
        <f>C20</f>
        <v>28.35</v>
      </c>
      <c r="D19" s="23"/>
      <c r="E19" s="11">
        <f>E20</f>
        <v>28.35</v>
      </c>
      <c r="F19" s="13"/>
      <c r="G19" s="13"/>
      <c r="H19" s="13"/>
      <c r="I19" s="13"/>
      <c r="J19" s="13"/>
      <c r="K19" s="13"/>
      <c r="L19" s="13"/>
    </row>
    <row r="20" spans="1:12" ht="27.75" customHeight="1">
      <c r="A20" s="14">
        <v>22102</v>
      </c>
      <c r="B20" s="14" t="s">
        <v>48</v>
      </c>
      <c r="C20" s="15">
        <f>C21</f>
        <v>28.35</v>
      </c>
      <c r="D20" s="23"/>
      <c r="E20" s="15">
        <f>E21</f>
        <v>28.35</v>
      </c>
      <c r="F20" s="13"/>
      <c r="G20" s="13"/>
      <c r="H20" s="13"/>
      <c r="I20" s="13"/>
      <c r="J20" s="13"/>
      <c r="K20" s="13"/>
      <c r="L20" s="13"/>
    </row>
    <row r="21" spans="1:12" ht="27.75" customHeight="1">
      <c r="A21" s="14">
        <v>2210201</v>
      </c>
      <c r="B21" s="14" t="s">
        <v>49</v>
      </c>
      <c r="C21" s="15">
        <f>D21+E21</f>
        <v>28.35</v>
      </c>
      <c r="D21" s="19"/>
      <c r="E21" s="15">
        <v>28.35</v>
      </c>
      <c r="F21" s="13"/>
      <c r="G21" s="13"/>
      <c r="H21" s="13"/>
      <c r="I21" s="13"/>
      <c r="J21" s="13"/>
      <c r="K21" s="13"/>
      <c r="L21" s="13"/>
    </row>
    <row r="22" spans="1:12" s="1" customFormat="1" ht="27.75" customHeight="1">
      <c r="A22" s="102" t="s">
        <v>149</v>
      </c>
      <c r="B22" s="102"/>
      <c r="C22" s="19">
        <f>SUM(C6,C9,C15,C19)</f>
        <v>474.35</v>
      </c>
      <c r="D22" s="19"/>
      <c r="E22" s="19">
        <f>SUM(E6,E9,E15,E19)</f>
        <v>474.35</v>
      </c>
      <c r="F22" s="19"/>
      <c r="G22" s="19"/>
      <c r="H22" s="19"/>
      <c r="I22" s="19"/>
      <c r="J22" s="19"/>
      <c r="K22" s="19"/>
      <c r="L22" s="19"/>
    </row>
    <row r="23" spans="1:6" ht="27.75" customHeight="1">
      <c r="A23" s="109" t="s">
        <v>113</v>
      </c>
      <c r="B23" s="109"/>
      <c r="C23" s="109"/>
      <c r="D23" s="109"/>
      <c r="E23" s="109"/>
      <c r="F23" s="109"/>
    </row>
    <row r="24" spans="1:6" ht="27.75" customHeight="1">
      <c r="A24" s="104" t="s">
        <v>114</v>
      </c>
      <c r="B24" s="104"/>
      <c r="C24" s="104"/>
      <c r="D24" s="104"/>
      <c r="E24" s="104"/>
      <c r="F24" s="104"/>
    </row>
  </sheetData>
  <sheetProtection/>
  <mergeCells count="6">
    <mergeCell ref="A2:L2"/>
    <mergeCell ref="K3:L3"/>
    <mergeCell ref="A4:B4"/>
    <mergeCell ref="A22:B22"/>
    <mergeCell ref="A23:F23"/>
    <mergeCell ref="A24:F24"/>
  </mergeCells>
  <printOptions horizontalCentered="1"/>
  <pageMargins left="0.7" right="0.7" top="0.75" bottom="0.75" header="0.3" footer="0.3"/>
  <pageSetup fitToHeight="1" fitToWidth="1" horizontalDpi="600" verticalDpi="600" orientation="landscape" paperSize="9"/>
  <headerFooter>
    <oddFooter>&amp;C&amp;16-25-</oddFooter>
  </headerFooter>
  <ignoredErrors>
    <ignoredError sqref="C12 C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9">
      <selection activeCell="C22" sqref="C22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4" customHeight="1">
      <c r="A1" s="2" t="s">
        <v>150</v>
      </c>
      <c r="H1" s="3"/>
    </row>
    <row r="2" spans="1:8" ht="27" customHeight="1">
      <c r="A2" s="110" t="s">
        <v>151</v>
      </c>
      <c r="B2" s="110"/>
      <c r="C2" s="110"/>
      <c r="D2" s="110"/>
      <c r="E2" s="110"/>
      <c r="F2" s="110"/>
      <c r="G2" s="110"/>
      <c r="H2" s="110"/>
    </row>
    <row r="3" spans="1:8" ht="20.25" customHeight="1">
      <c r="A3" s="5"/>
      <c r="B3" s="6"/>
      <c r="C3" s="6"/>
      <c r="D3" s="6"/>
      <c r="E3" s="6"/>
      <c r="F3" s="6"/>
      <c r="G3" s="76" t="s">
        <v>3</v>
      </c>
      <c r="H3" s="76"/>
    </row>
    <row r="4" spans="1:8" ht="30.75" customHeight="1">
      <c r="A4" s="105" t="s">
        <v>141</v>
      </c>
      <c r="B4" s="105"/>
      <c r="C4" s="7" t="s">
        <v>8</v>
      </c>
      <c r="D4" s="7" t="s">
        <v>32</v>
      </c>
      <c r="E4" s="7" t="s">
        <v>33</v>
      </c>
      <c r="F4" s="7" t="s">
        <v>152</v>
      </c>
      <c r="G4" s="7" t="s">
        <v>153</v>
      </c>
      <c r="H4" s="7" t="s">
        <v>154</v>
      </c>
    </row>
    <row r="5" spans="1:8" ht="33" customHeight="1">
      <c r="A5" s="8" t="s">
        <v>29</v>
      </c>
      <c r="B5" s="9" t="s">
        <v>30</v>
      </c>
      <c r="C5" s="8"/>
      <c r="D5" s="8"/>
      <c r="E5" s="8"/>
      <c r="F5" s="8"/>
      <c r="G5" s="8"/>
      <c r="H5" s="8"/>
    </row>
    <row r="6" spans="1:8" ht="33" customHeight="1">
      <c r="A6" s="10">
        <v>201</v>
      </c>
      <c r="B6" s="10" t="s">
        <v>34</v>
      </c>
      <c r="C6" s="11">
        <f aca="true" t="shared" si="0" ref="C6:E7">C7</f>
        <v>387.75</v>
      </c>
      <c r="D6" s="11">
        <f t="shared" si="0"/>
        <v>270.17</v>
      </c>
      <c r="E6" s="11">
        <f t="shared" si="0"/>
        <v>117.58</v>
      </c>
      <c r="F6" s="12"/>
      <c r="G6" s="13"/>
      <c r="H6" s="13"/>
    </row>
    <row r="7" spans="1:8" ht="33" customHeight="1">
      <c r="A7" s="14">
        <v>20103</v>
      </c>
      <c r="B7" s="14" t="s">
        <v>35</v>
      </c>
      <c r="C7" s="15">
        <f t="shared" si="0"/>
        <v>387.75</v>
      </c>
      <c r="D7" s="15">
        <f t="shared" si="0"/>
        <v>270.17</v>
      </c>
      <c r="E7" s="15">
        <f t="shared" si="0"/>
        <v>117.58</v>
      </c>
      <c r="F7" s="12"/>
      <c r="G7" s="13"/>
      <c r="H7" s="13"/>
    </row>
    <row r="8" spans="1:8" ht="33" customHeight="1">
      <c r="A8" s="14">
        <v>2010399</v>
      </c>
      <c r="B8" s="14" t="s">
        <v>36</v>
      </c>
      <c r="C8" s="15">
        <f>D8+E8</f>
        <v>387.75</v>
      </c>
      <c r="D8" s="15">
        <v>270.17</v>
      </c>
      <c r="E8" s="16">
        <v>117.58</v>
      </c>
      <c r="F8" s="12"/>
      <c r="G8" s="13"/>
      <c r="H8" s="13"/>
    </row>
    <row r="9" spans="1:8" ht="33" customHeight="1">
      <c r="A9" s="10">
        <v>208</v>
      </c>
      <c r="B9" s="10" t="s">
        <v>37</v>
      </c>
      <c r="C9" s="11">
        <f>C10+C12</f>
        <v>35.51</v>
      </c>
      <c r="D9" s="11">
        <f>D10+D12</f>
        <v>35.51</v>
      </c>
      <c r="E9" s="11"/>
      <c r="F9" s="12"/>
      <c r="G9" s="13"/>
      <c r="H9" s="13"/>
    </row>
    <row r="10" spans="1:8" ht="33" customHeight="1">
      <c r="A10" s="10">
        <v>20805</v>
      </c>
      <c r="B10" s="10" t="s">
        <v>38</v>
      </c>
      <c r="C10" s="11">
        <f>C11</f>
        <v>35.11</v>
      </c>
      <c r="D10" s="11">
        <f>D11</f>
        <v>35.11</v>
      </c>
      <c r="E10" s="11"/>
      <c r="F10" s="12"/>
      <c r="G10" s="13"/>
      <c r="H10" s="13"/>
    </row>
    <row r="11" spans="1:8" ht="33" customHeight="1">
      <c r="A11" s="14">
        <v>2080505</v>
      </c>
      <c r="B11" s="14" t="s">
        <v>39</v>
      </c>
      <c r="C11" s="15">
        <f>D11</f>
        <v>35.11</v>
      </c>
      <c r="D11" s="15">
        <v>35.11</v>
      </c>
      <c r="E11" s="15"/>
      <c r="F11" s="12"/>
      <c r="G11" s="13"/>
      <c r="H11" s="13"/>
    </row>
    <row r="12" spans="1:8" ht="33" customHeight="1">
      <c r="A12" s="10">
        <v>20827</v>
      </c>
      <c r="B12" s="10" t="s">
        <v>40</v>
      </c>
      <c r="C12" s="11">
        <f>C13+C14</f>
        <v>0.4</v>
      </c>
      <c r="D12" s="11">
        <f>D13+D14</f>
        <v>0.4</v>
      </c>
      <c r="E12" s="11"/>
      <c r="F12" s="12"/>
      <c r="G12" s="13"/>
      <c r="H12" s="13"/>
    </row>
    <row r="13" spans="1:8" ht="33" customHeight="1">
      <c r="A13" s="14">
        <v>2082701</v>
      </c>
      <c r="B13" s="14" t="s">
        <v>41</v>
      </c>
      <c r="C13" s="15">
        <f>D13</f>
        <v>0.18</v>
      </c>
      <c r="D13" s="15">
        <v>0.18</v>
      </c>
      <c r="E13" s="15"/>
      <c r="F13" s="12"/>
      <c r="G13" s="13"/>
      <c r="H13" s="13"/>
    </row>
    <row r="14" spans="1:8" ht="33" customHeight="1">
      <c r="A14" s="14">
        <v>2082702</v>
      </c>
      <c r="B14" s="14" t="s">
        <v>42</v>
      </c>
      <c r="C14" s="15">
        <f>D14</f>
        <v>0.22</v>
      </c>
      <c r="D14" s="15">
        <v>0.22</v>
      </c>
      <c r="E14" s="15"/>
      <c r="F14" s="12"/>
      <c r="G14" s="13"/>
      <c r="H14" s="13"/>
    </row>
    <row r="15" spans="1:8" ht="33" customHeight="1">
      <c r="A15" s="10">
        <v>210</v>
      </c>
      <c r="B15" s="10" t="s">
        <v>43</v>
      </c>
      <c r="C15" s="11">
        <f>C16</f>
        <v>22.74</v>
      </c>
      <c r="D15" s="11">
        <f>D16</f>
        <v>22.74</v>
      </c>
      <c r="E15" s="11"/>
      <c r="F15" s="12"/>
      <c r="G15" s="13"/>
      <c r="H15" s="13"/>
    </row>
    <row r="16" spans="1:8" ht="33" customHeight="1">
      <c r="A16" s="14">
        <v>21011</v>
      </c>
      <c r="B16" s="14" t="s">
        <v>44</v>
      </c>
      <c r="C16" s="15">
        <f>C17+C18</f>
        <v>22.74</v>
      </c>
      <c r="D16" s="15">
        <f>D17+D18</f>
        <v>22.74</v>
      </c>
      <c r="E16" s="15"/>
      <c r="F16" s="12"/>
      <c r="G16" s="13"/>
      <c r="H16" s="13"/>
    </row>
    <row r="17" spans="1:8" ht="33" customHeight="1">
      <c r="A17" s="14">
        <v>2101101</v>
      </c>
      <c r="B17" s="14" t="s">
        <v>45</v>
      </c>
      <c r="C17" s="15">
        <f>D17</f>
        <v>19.09</v>
      </c>
      <c r="D17" s="15">
        <v>19.09</v>
      </c>
      <c r="E17" s="15"/>
      <c r="F17" s="12"/>
      <c r="G17" s="13"/>
      <c r="H17" s="13"/>
    </row>
    <row r="18" spans="1:8" ht="33" customHeight="1">
      <c r="A18" s="14">
        <v>2101103</v>
      </c>
      <c r="B18" s="14" t="s">
        <v>46</v>
      </c>
      <c r="C18" s="15">
        <f>D18</f>
        <v>3.65</v>
      </c>
      <c r="D18" s="15">
        <v>3.65</v>
      </c>
      <c r="E18" s="15"/>
      <c r="F18" s="12"/>
      <c r="G18" s="13"/>
      <c r="H18" s="13"/>
    </row>
    <row r="19" spans="1:8" ht="33" customHeight="1">
      <c r="A19" s="10">
        <v>221</v>
      </c>
      <c r="B19" s="10" t="s">
        <v>47</v>
      </c>
      <c r="C19" s="11">
        <f>C20</f>
        <v>28.35</v>
      </c>
      <c r="D19" s="11">
        <f>D20</f>
        <v>28.35</v>
      </c>
      <c r="E19" s="11"/>
      <c r="F19" s="12"/>
      <c r="G19" s="13"/>
      <c r="H19" s="13"/>
    </row>
    <row r="20" spans="1:8" ht="33" customHeight="1">
      <c r="A20" s="14">
        <v>22102</v>
      </c>
      <c r="B20" s="14" t="s">
        <v>48</v>
      </c>
      <c r="C20" s="15">
        <f>C21</f>
        <v>28.35</v>
      </c>
      <c r="D20" s="15">
        <f>D21</f>
        <v>28.35</v>
      </c>
      <c r="E20" s="15"/>
      <c r="F20" s="12"/>
      <c r="G20" s="13"/>
      <c r="H20" s="13"/>
    </row>
    <row r="21" spans="1:8" ht="33" customHeight="1">
      <c r="A21" s="14">
        <v>2210201</v>
      </c>
      <c r="B21" s="14" t="s">
        <v>49</v>
      </c>
      <c r="C21" s="15">
        <f>D21</f>
        <v>28.35</v>
      </c>
      <c r="D21" s="15">
        <v>28.35</v>
      </c>
      <c r="E21" s="15"/>
      <c r="F21" s="12"/>
      <c r="G21" s="13"/>
      <c r="H21" s="13"/>
    </row>
    <row r="22" spans="1:8" s="1" customFormat="1" ht="33" customHeight="1">
      <c r="A22" s="102" t="s">
        <v>149</v>
      </c>
      <c r="B22" s="102"/>
      <c r="C22" s="17">
        <f>SUM(C6,C9,C15,C19)</f>
        <v>474.35</v>
      </c>
      <c r="D22" s="17">
        <f>SUM(D6,D9,D15,D19)</f>
        <v>356.77000000000004</v>
      </c>
      <c r="E22" s="17">
        <f>SUM(E6,E9,E15,E19)</f>
        <v>117.58</v>
      </c>
      <c r="F22" s="18"/>
      <c r="G22" s="19"/>
      <c r="H22" s="19"/>
    </row>
  </sheetData>
  <sheetProtection/>
  <mergeCells count="4">
    <mergeCell ref="A2:H2"/>
    <mergeCell ref="G3:H3"/>
    <mergeCell ref="A4:B4"/>
    <mergeCell ref="A22:B22"/>
  </mergeCells>
  <printOptions horizontalCentered="1"/>
  <pageMargins left="0.7" right="0.7" top="0.75" bottom="0.75" header="0.3" footer="0.3"/>
  <pageSetup horizontalDpi="600" verticalDpi="600" orientation="landscape" paperSize="9"/>
  <headerFooter>
    <oddFooter>&amp;C&amp;16-26-</oddFooter>
  </headerFooter>
  <ignoredErrors>
    <ignoredError sqref="C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2022-01-25T03:01:22Z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1FA5524392B0409ABFEE103952302A08</vt:lpwstr>
  </property>
</Properties>
</file>